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9080" windowHeight="12760" activeTab="0"/>
  </bookViews>
  <sheets>
    <sheet name="Financial Picture" sheetId="1" r:id="rId1"/>
  </sheets>
  <definedNames>
    <definedName name="_xlnm.Print_Area" localSheetId="0">'Financial Picture'!$B$1:$H$220</definedName>
    <definedName name="_xlnm.Print_Titles" localSheetId="0">'Financial Picture'!$4:$6</definedName>
  </definedNames>
  <calcPr fullCalcOnLoad="1"/>
</workbook>
</file>

<file path=xl/sharedStrings.xml><?xml version="1.0" encoding="utf-8"?>
<sst xmlns="http://schemas.openxmlformats.org/spreadsheetml/2006/main" count="234" uniqueCount="154">
  <si>
    <t>&lt;&lt;&lt;&lt;&lt;&lt;&lt;&lt;&lt;&lt;&lt;&lt;&lt;&lt;&lt;&lt;&lt; Category &gt;&gt;&gt;&gt;&gt;&gt;&gt;&gt;&gt;&gt;&gt;&gt;&gt;&gt;&gt;&gt;&gt;</t>
  </si>
  <si>
    <t>Debt</t>
  </si>
  <si>
    <t>Needs - Housing</t>
  </si>
  <si>
    <t>Needs - Transportation</t>
  </si>
  <si>
    <t>Needs - Insurance</t>
  </si>
  <si>
    <t>Needs - Food &amp; Household</t>
  </si>
  <si>
    <t>Needs - Health</t>
  </si>
  <si>
    <t>Needs - Personal</t>
  </si>
  <si>
    <t>Wants</t>
  </si>
  <si>
    <t>Credit Card #1</t>
  </si>
  <si>
    <t>Internet</t>
  </si>
  <si>
    <t>Alcohol, Lottery, Tobacco</t>
  </si>
  <si>
    <t>School Extracurricular Trips</t>
  </si>
  <si>
    <t>Vacations, Trips</t>
  </si>
  <si>
    <t>House Cleaning</t>
  </si>
  <si>
    <t>Car Payment #1</t>
  </si>
  <si>
    <t>Childcare, Day Care</t>
  </si>
  <si>
    <t>must be $0 or positive (use</t>
  </si>
  <si>
    <t>to determine additional</t>
  </si>
  <si>
    <t>income required)</t>
  </si>
  <si>
    <t>= bottom line number</t>
  </si>
  <si>
    <t>Dining/Eating Out/Entertainment</t>
  </si>
  <si>
    <t>Gifts, Birthdays/Christmas/Etc.</t>
  </si>
  <si>
    <t xml:space="preserve">   Other Charitable Cash Donations</t>
  </si>
  <si>
    <t>Power: Electricity &amp; Gas</t>
  </si>
  <si>
    <t>Water, Sewage, &amp; Garbage</t>
  </si>
  <si>
    <t xml:space="preserve">   Rental/Investment/Other Income</t>
  </si>
  <si>
    <t>Department Store Cards</t>
  </si>
  <si>
    <t>Car Washes</t>
  </si>
  <si>
    <t>Cellular Phone</t>
  </si>
  <si>
    <t>Clothing Purchases</t>
  </si>
  <si>
    <t>Dry Cleaning &amp; Laundry</t>
  </si>
  <si>
    <t>Pets (food and care)</t>
  </si>
  <si>
    <t>Film &amp; Photo Develop/Framing</t>
  </si>
  <si>
    <t>Tax Preparation</t>
  </si>
  <si>
    <t>Sports, Hobbies, Memberships</t>
  </si>
  <si>
    <t>Home Furnishings</t>
  </si>
  <si>
    <t>Landscape/Lawn Maintenance</t>
  </si>
  <si>
    <t>Pest Control</t>
  </si>
  <si>
    <t>Interest</t>
  </si>
  <si>
    <t>First Mortgage</t>
  </si>
  <si>
    <t>Second Mortgage</t>
  </si>
  <si>
    <t>IRS</t>
  </si>
  <si>
    <t>Furniture Loan</t>
  </si>
  <si>
    <t>^^^ You can increase this % as long your MARGIN is</t>
  </si>
  <si>
    <t>An Overview of Your Current Financial Picture</t>
  </si>
  <si>
    <t>Debt Elimination Plan Payment =</t>
  </si>
  <si>
    <t>House Value =</t>
  </si>
  <si>
    <t xml:space="preserve">   Tithe to Church</t>
  </si>
  <si>
    <t>ACTUAL =</t>
  </si>
  <si>
    <t>Tithe to Church &amp; Giving</t>
  </si>
  <si>
    <t xml:space="preserve">   Traditional IRAs, Roth IRAs</t>
  </si>
  <si>
    <t xml:space="preserve">   401-K, 403b, SEP-IRA, etc.</t>
  </si>
  <si>
    <t>Miscellaneous</t>
  </si>
  <si>
    <t>Federal Taxes</t>
  </si>
  <si>
    <t>State Income Taxes</t>
  </si>
  <si>
    <t>Social Security Tax</t>
  </si>
  <si>
    <t>Medicare Tax</t>
  </si>
  <si>
    <t>Property (County) Tax</t>
  </si>
  <si>
    <t>City Tax (if applicable)</t>
  </si>
  <si>
    <t>Postage</t>
  </si>
  <si>
    <t>Counselor</t>
  </si>
  <si>
    <t>subtotal</t>
  </si>
  <si>
    <t>Life Insurance</t>
  </si>
  <si>
    <t>Beauty &amp; Haircuts (nails)</t>
  </si>
  <si>
    <t>Umbrella Insurance</t>
  </si>
  <si>
    <t>Homeowners Dues</t>
  </si>
  <si>
    <t>Long Distance</t>
  </si>
  <si>
    <t>Base Phone Bill</t>
  </si>
  <si>
    <t xml:space="preserve"> </t>
  </si>
  <si>
    <t>TOTAL FAMILY INCOME</t>
  </si>
  <si>
    <t>Banking Fees</t>
  </si>
  <si>
    <t xml:space="preserve">              Estimate MONTHLY amount for each line item</t>
  </si>
  <si>
    <t>Personal Wants</t>
  </si>
  <si>
    <t>Housing Wants</t>
  </si>
  <si>
    <t>Entertainment Wants</t>
  </si>
  <si>
    <t>Housing Needs</t>
  </si>
  <si>
    <t>Transportation Needs</t>
  </si>
  <si>
    <t>Insurance Needs</t>
  </si>
  <si>
    <t>Food &amp; Household Needs</t>
  </si>
  <si>
    <t>Health Needs</t>
  </si>
  <si>
    <t>Personal Needs</t>
  </si>
  <si>
    <t>Family Loan Obligations</t>
  </si>
  <si>
    <t>Friend Loan Obligations</t>
  </si>
  <si>
    <t>Business Loan Obligations</t>
  </si>
  <si>
    <t>Home/Apartment Rent</t>
  </si>
  <si>
    <t xml:space="preserve">   Additional Income Required</t>
  </si>
  <si>
    <t>ORIGINAL DEBT =</t>
  </si>
  <si>
    <t>PRESENT DEBT =</t>
  </si>
  <si>
    <t>IMPROVEMENT =</t>
  </si>
  <si>
    <t>School Tuition &amp; Uniforms</t>
  </si>
  <si>
    <t>School (books, activities, etc.)</t>
  </si>
  <si>
    <t>Food (school lunches)</t>
  </si>
  <si>
    <t>Monthly</t>
  </si>
  <si>
    <t>&lt;&lt;&lt; use actual amount from pay stub</t>
  </si>
  <si>
    <t xml:space="preserve">   Donations to Schools </t>
  </si>
  <si>
    <t>&lt;&lt;&lt; may be part of home mortgage</t>
  </si>
  <si>
    <t>MARGIN</t>
  </si>
  <si>
    <t>Disability Insurance</t>
  </si>
  <si>
    <t>Balance</t>
  </si>
  <si>
    <t>Car Payment #2</t>
  </si>
  <si>
    <t>Student Loan</t>
  </si>
  <si>
    <t>Auto registration-tag/advalorem</t>
  </si>
  <si>
    <t>Food, Hygiene, Staple Items</t>
  </si>
  <si>
    <r>
      <t xml:space="preserve">Family Income </t>
    </r>
    <r>
      <rPr>
        <b/>
        <sz val="10"/>
        <rFont val="Times"/>
        <family val="0"/>
      </rPr>
      <t>(</t>
    </r>
    <r>
      <rPr>
        <b/>
        <u val="single"/>
        <sz val="12"/>
        <rFont val="Times"/>
        <family val="0"/>
      </rPr>
      <t>Monthly</t>
    </r>
    <r>
      <rPr>
        <b/>
        <sz val="10"/>
        <rFont val="Times"/>
        <family val="0"/>
      </rPr>
      <t xml:space="preserve"> </t>
    </r>
    <r>
      <rPr>
        <b/>
        <sz val="12"/>
        <rFont val="Times"/>
        <family val="0"/>
      </rPr>
      <t>Gross</t>
    </r>
    <r>
      <rPr>
        <b/>
        <sz val="10"/>
        <rFont val="Times"/>
        <family val="0"/>
      </rPr>
      <t>)</t>
    </r>
  </si>
  <si>
    <r>
      <t xml:space="preserve">   His Income </t>
    </r>
    <r>
      <rPr>
        <b/>
        <sz val="10"/>
        <rFont val="Times"/>
        <family val="0"/>
      </rPr>
      <t>(gross - before taxes)</t>
    </r>
  </si>
  <si>
    <r>
      <t xml:space="preserve">   Her Income </t>
    </r>
    <r>
      <rPr>
        <b/>
        <sz val="10"/>
        <rFont val="Times"/>
        <family val="0"/>
      </rPr>
      <t>(gross - before taxes)</t>
    </r>
  </si>
  <si>
    <r>
      <t xml:space="preserve">Savings/Investments - </t>
    </r>
    <r>
      <rPr>
        <sz val="12"/>
        <rFont val="Times"/>
        <family val="0"/>
      </rPr>
      <t>Tithe to Ourself</t>
    </r>
  </si>
  <si>
    <r>
      <t xml:space="preserve">&lt;&lt;&lt; do </t>
    </r>
    <r>
      <rPr>
        <b/>
        <u val="single"/>
        <sz val="10"/>
        <rFont val="Times"/>
        <family val="0"/>
      </rPr>
      <t>not</t>
    </r>
    <r>
      <rPr>
        <b/>
        <sz val="10"/>
        <rFont val="Times"/>
        <family val="0"/>
      </rPr>
      <t xml:space="preserve"> include company match</t>
    </r>
  </si>
  <si>
    <r>
      <t xml:space="preserve">Monthly Obligations </t>
    </r>
    <r>
      <rPr>
        <b/>
        <sz val="14"/>
        <rFont val="Times"/>
        <family val="0"/>
      </rPr>
      <t>(NEEDS)</t>
    </r>
  </si>
  <si>
    <r>
      <t xml:space="preserve">Spending </t>
    </r>
    <r>
      <rPr>
        <b/>
        <sz val="14"/>
        <rFont val="Times"/>
        <family val="0"/>
      </rPr>
      <t>(WANTS)</t>
    </r>
  </si>
  <si>
    <t xml:space="preserve">   College Savings</t>
  </si>
  <si>
    <t>========</t>
  </si>
  <si>
    <t>Eliminate Debt</t>
  </si>
  <si>
    <t xml:space="preserve">   Emergency/Savings Account</t>
  </si>
  <si>
    <t xml:space="preserve">   Investment Accounts </t>
  </si>
  <si>
    <t xml:space="preserve">   Alimony and/or Child Support Income</t>
  </si>
  <si>
    <t>Other</t>
  </si>
  <si>
    <t>Dental &amp; Vision Insurance</t>
  </si>
  <si>
    <t>Home/Renters Insurance</t>
  </si>
  <si>
    <t>Dental Expenses</t>
  </si>
  <si>
    <t>Medicine &amp; Medical Expenses</t>
  </si>
  <si>
    <t>Long Term Care Insurance</t>
  </si>
  <si>
    <t>Total for NEEDS Section</t>
  </si>
  <si>
    <t>Total for WANTS Section</t>
  </si>
  <si>
    <t>Security System</t>
  </si>
  <si>
    <t>Books, Magazines, Newspapers</t>
  </si>
  <si>
    <t>Cable TV</t>
  </si>
  <si>
    <t>Camps for Kids, Kids Activities</t>
  </si>
  <si>
    <t>must be deducted from other budget categories</t>
  </si>
  <si>
    <t>positive while meeting your tithe and savings goals</t>
  </si>
  <si>
    <t>Alimony/Child Support Payment</t>
  </si>
  <si>
    <t>&lt;&lt;&lt; manually enter initial total debt</t>
  </si>
  <si>
    <t>Taxes</t>
  </si>
  <si>
    <t>Auto Insurance</t>
  </si>
  <si>
    <t>Health Insurance</t>
  </si>
  <si>
    <t>Gas for Auto</t>
  </si>
  <si>
    <t>Auto Repairs</t>
  </si>
  <si>
    <t>BALANCE</t>
  </si>
  <si>
    <t>Chiropractor</t>
  </si>
  <si>
    <t>Home Repairs</t>
  </si>
  <si>
    <t>Credit Card #2</t>
  </si>
  <si>
    <t>Credit Card #3</t>
  </si>
  <si>
    <t>Car Loan #1, Balance/Interest</t>
  </si>
  <si>
    <t>Car Loan #2, Balance/Interest</t>
  </si>
  <si>
    <t>Auto #1 Value</t>
  </si>
  <si>
    <t>Auto #2 Value</t>
  </si>
  <si>
    <t xml:space="preserve"> Transportation Section</t>
  </si>
  <si>
    <t xml:space="preserve"> Enter Payments In</t>
  </si>
  <si>
    <t>versus</t>
  </si>
  <si>
    <t xml:space="preserve">TARGET </t>
  </si>
  <si>
    <t>= TARGET</t>
  </si>
  <si>
    <t>^^^ If you have this expense, the percentage shown</t>
  </si>
  <si>
    <t>from goal column, number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</si>
</sst>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.0_);\(&quot;$&quot;#,##0.0\)"/>
    <numFmt numFmtId="172" formatCode="&quot;$&quot;#,##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%"/>
  </numFmts>
  <fonts count="22">
    <font>
      <sz val="10"/>
      <name val="Arial"/>
      <family val="0"/>
    </font>
    <font>
      <sz val="14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20"/>
      <name val="Arial"/>
      <family val="0"/>
    </font>
    <font>
      <i/>
      <sz val="16"/>
      <name val="Arial"/>
      <family val="0"/>
    </font>
    <font>
      <b/>
      <i/>
      <sz val="16"/>
      <name val="Times"/>
      <family val="0"/>
    </font>
    <font>
      <i/>
      <sz val="16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b/>
      <u val="single"/>
      <sz val="10"/>
      <name val="Times"/>
      <family val="0"/>
    </font>
    <font>
      <i/>
      <sz val="10"/>
      <name val="Times"/>
      <family val="0"/>
    </font>
    <font>
      <sz val="14"/>
      <name val="Times"/>
      <family val="0"/>
    </font>
    <font>
      <b/>
      <u val="single"/>
      <sz val="12"/>
      <name val="Times"/>
      <family val="0"/>
    </font>
    <font>
      <b/>
      <sz val="12"/>
      <name val="Times"/>
      <family val="0"/>
    </font>
    <font>
      <b/>
      <sz val="14"/>
      <name val="Times"/>
      <family val="0"/>
    </font>
    <font>
      <sz val="12"/>
      <name val="Times"/>
      <family val="0"/>
    </font>
    <font>
      <u val="single"/>
      <sz val="12"/>
      <name val="Times"/>
      <family val="0"/>
    </font>
    <font>
      <b/>
      <sz val="16"/>
      <name val="Times"/>
      <family val="0"/>
    </font>
    <font>
      <sz val="16"/>
      <name val="Times"/>
      <family val="0"/>
    </font>
    <font>
      <sz val="8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0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0" fontId="8" fillId="0" borderId="0" xfId="0" applyNumberFormat="1" applyFont="1" applyFill="1" applyAlignment="1">
      <alignment/>
    </xf>
    <xf numFmtId="15" fontId="9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0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5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5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5" fontId="9" fillId="0" borderId="0" xfId="0" applyNumberFormat="1" applyFont="1" applyFill="1" applyAlignment="1">
      <alignment/>
    </xf>
    <xf numFmtId="5" fontId="10" fillId="0" borderId="0" xfId="0" applyNumberFormat="1" applyFont="1" applyFill="1" applyAlignment="1">
      <alignment/>
    </xf>
    <xf numFmtId="5" fontId="11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5" fontId="1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5" fontId="15" fillId="0" borderId="1" xfId="0" applyNumberFormat="1" applyFont="1" applyFill="1" applyBorder="1" applyAlignment="1">
      <alignment horizontal="right"/>
    </xf>
    <xf numFmtId="9" fontId="15" fillId="0" borderId="2" xfId="0" applyNumberFormat="1" applyFont="1" applyFill="1" applyBorder="1" applyAlignment="1">
      <alignment horizontal="center"/>
    </xf>
    <xf numFmtId="9" fontId="15" fillId="0" borderId="1" xfId="0" applyNumberFormat="1" applyFont="1" applyFill="1" applyBorder="1" applyAlignment="1">
      <alignment horizontal="center"/>
    </xf>
    <xf numFmtId="9" fontId="15" fillId="0" borderId="2" xfId="0" applyNumberFormat="1" applyFont="1" applyFill="1" applyBorder="1" applyAlignment="1" quotePrefix="1">
      <alignment horizontal="left"/>
    </xf>
    <xf numFmtId="5" fontId="9" fillId="0" borderId="3" xfId="0" applyNumberFormat="1" applyFont="1" applyFill="1" applyBorder="1" applyAlignment="1">
      <alignment/>
    </xf>
    <xf numFmtId="5" fontId="9" fillId="0" borderId="0" xfId="0" applyNumberFormat="1" applyFont="1" applyFill="1" applyAlignment="1">
      <alignment horizontal="center"/>
    </xf>
    <xf numFmtId="6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6" fontId="10" fillId="0" borderId="3" xfId="0" applyNumberFormat="1" applyFont="1" applyFill="1" applyBorder="1" applyAlignment="1">
      <alignment horizontal="right"/>
    </xf>
    <xf numFmtId="5" fontId="9" fillId="0" borderId="0" xfId="0" applyNumberFormat="1" applyFont="1" applyFill="1" applyAlignment="1" quotePrefix="1">
      <alignment/>
    </xf>
    <xf numFmtId="5" fontId="9" fillId="0" borderId="0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left"/>
    </xf>
    <xf numFmtId="10" fontId="10" fillId="0" borderId="0" xfId="21" applyNumberFormat="1" applyFont="1" applyFill="1" applyAlignment="1">
      <alignment horizontal="right"/>
    </xf>
    <xf numFmtId="6" fontId="18" fillId="0" borderId="0" xfId="0" applyNumberFormat="1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6" fontId="9" fillId="0" borderId="0" xfId="0" applyNumberFormat="1" applyFont="1" applyFill="1" applyAlignment="1">
      <alignment horizontal="right"/>
    </xf>
    <xf numFmtId="10" fontId="10" fillId="0" borderId="3" xfId="0" applyNumberFormat="1" applyFont="1" applyFill="1" applyBorder="1" applyAlignment="1">
      <alignment horizontal="right"/>
    </xf>
    <xf numFmtId="5" fontId="9" fillId="0" borderId="0" xfId="0" applyNumberFormat="1" applyFont="1" applyFill="1" applyAlignment="1">
      <alignment horizontal="right"/>
    </xf>
    <xf numFmtId="5" fontId="9" fillId="0" borderId="3" xfId="0" applyNumberFormat="1" applyFont="1" applyFill="1" applyBorder="1" applyAlignment="1">
      <alignment horizontal="right"/>
    </xf>
    <xf numFmtId="6" fontId="10" fillId="0" borderId="0" xfId="0" applyNumberFormat="1" applyFont="1" applyFill="1" applyAlignment="1">
      <alignment horizontal="right"/>
    </xf>
    <xf numFmtId="10" fontId="10" fillId="0" borderId="0" xfId="0" applyNumberFormat="1" applyFont="1" applyFill="1" applyAlignment="1">
      <alignment horizontal="right"/>
    </xf>
    <xf numFmtId="6" fontId="10" fillId="0" borderId="0" xfId="0" applyNumberFormat="1" applyFont="1" applyFill="1" applyAlignment="1">
      <alignment/>
    </xf>
    <xf numFmtId="5" fontId="16" fillId="0" borderId="0" xfId="0" applyNumberFormat="1" applyFont="1" applyFill="1" applyAlignment="1">
      <alignment horizontal="right"/>
    </xf>
    <xf numFmtId="172" fontId="15" fillId="0" borderId="4" xfId="0" applyNumberFormat="1" applyFont="1" applyFill="1" applyBorder="1" applyAlignment="1">
      <alignment/>
    </xf>
    <xf numFmtId="5" fontId="9" fillId="0" borderId="0" xfId="0" applyNumberFormat="1" applyFont="1" applyFill="1" applyBorder="1" applyAlignment="1">
      <alignment/>
    </xf>
    <xf numFmtId="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 quotePrefix="1">
      <alignment horizontal="left"/>
    </xf>
    <xf numFmtId="5" fontId="9" fillId="0" borderId="0" xfId="0" applyNumberFormat="1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5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5" fontId="20" fillId="0" borderId="0" xfId="0" applyNumberFormat="1" applyFont="1" applyFill="1" applyAlignment="1">
      <alignment/>
    </xf>
    <xf numFmtId="0" fontId="9" fillId="0" borderId="4" xfId="0" applyFont="1" applyFill="1" applyBorder="1" applyAlignment="1">
      <alignment horizontal="center"/>
    </xf>
    <xf numFmtId="9" fontId="10" fillId="0" borderId="0" xfId="0" applyNumberFormat="1" applyFont="1" applyFill="1" applyAlignment="1">
      <alignment/>
    </xf>
    <xf numFmtId="9" fontId="10" fillId="0" borderId="0" xfId="21" applyFont="1" applyFill="1" applyAlignment="1">
      <alignment/>
    </xf>
    <xf numFmtId="0" fontId="10" fillId="0" borderId="0" xfId="21" applyNumberFormat="1" applyFont="1" applyFill="1" applyAlignment="1">
      <alignment/>
    </xf>
    <xf numFmtId="0" fontId="21" fillId="0" borderId="0" xfId="0" applyFont="1" applyFill="1" applyAlignment="1" quotePrefix="1">
      <alignment/>
    </xf>
    <xf numFmtId="0" fontId="21" fillId="0" borderId="0" xfId="0" applyFont="1" applyFill="1" applyAlignment="1">
      <alignment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5" fontId="12" fillId="0" borderId="0" xfId="0" applyNumberFormat="1" applyFont="1" applyFill="1" applyAlignment="1">
      <alignment horizontal="left"/>
    </xf>
    <xf numFmtId="5" fontId="10" fillId="0" borderId="0" xfId="0" applyNumberFormat="1" applyFont="1" applyFill="1" applyAlignment="1">
      <alignment horizontal="left"/>
    </xf>
    <xf numFmtId="5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5" fontId="9" fillId="0" borderId="5" xfId="0" applyNumberFormat="1" applyFont="1" applyFill="1" applyBorder="1" applyAlignment="1">
      <alignment horizontal="center"/>
    </xf>
    <xf numFmtId="5" fontId="9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1000125</xdr:colOff>
      <xdr:row>1</xdr:row>
      <xdr:rowOff>28575</xdr:rowOff>
    </xdr:to>
    <xdr:pic>
      <xdr:nvPicPr>
        <xdr:cNvPr id="1" name="Picture 2" descr="finpictu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238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77"/>
  <sheetViews>
    <sheetView tabSelected="1" zoomScale="125" zoomScaleNormal="12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8.8515625" defaultRowHeight="12.75"/>
  <cols>
    <col min="1" max="1" width="2.8515625" style="3" customWidth="1"/>
    <col min="2" max="2" width="26.140625" style="3" customWidth="1"/>
    <col min="3" max="3" width="8.8515625" style="3" customWidth="1"/>
    <col min="4" max="4" width="8.421875" style="3" customWidth="1"/>
    <col min="5" max="5" width="12.7109375" style="3" customWidth="1"/>
    <col min="6" max="6" width="9.7109375" style="11" customWidth="1"/>
    <col min="7" max="7" width="12.7109375" style="3" customWidth="1"/>
    <col min="8" max="8" width="15.140625" style="3" customWidth="1"/>
    <col min="9" max="16384" width="8.8515625" style="3" customWidth="1"/>
  </cols>
  <sheetData>
    <row r="1" spans="2:21" ht="96.75" customHeight="1">
      <c r="B1" s="81"/>
      <c r="C1" s="81"/>
      <c r="D1" s="81"/>
      <c r="E1" s="81"/>
      <c r="F1" s="81"/>
      <c r="G1" s="81"/>
      <c r="H1" s="81"/>
      <c r="O1" s="4"/>
      <c r="P1" s="5"/>
      <c r="Q1" s="5"/>
      <c r="R1" s="5"/>
      <c r="S1" s="5"/>
      <c r="T1" s="5"/>
      <c r="U1" s="5"/>
    </row>
    <row r="2" spans="2:21" s="6" customFormat="1" ht="24" customHeight="1">
      <c r="B2" s="82" t="s">
        <v>45</v>
      </c>
      <c r="C2" s="82"/>
      <c r="D2" s="82"/>
      <c r="E2" s="82"/>
      <c r="F2" s="82"/>
      <c r="G2" s="82"/>
      <c r="H2" s="82"/>
      <c r="I2" s="12"/>
      <c r="J2" s="12"/>
      <c r="K2" s="12"/>
      <c r="L2" s="12"/>
      <c r="M2" s="12"/>
      <c r="N2" s="12"/>
      <c r="O2" s="13"/>
      <c r="P2" s="14"/>
      <c r="Q2" s="14"/>
      <c r="R2" s="14"/>
      <c r="S2" s="7"/>
      <c r="T2" s="7"/>
      <c r="U2" s="7"/>
    </row>
    <row r="3" spans="2:21" ht="12">
      <c r="B3" s="15"/>
      <c r="C3" s="15"/>
      <c r="D3" s="15"/>
      <c r="E3" s="16"/>
      <c r="F3" s="16"/>
      <c r="G3" s="16"/>
      <c r="H3" s="16"/>
      <c r="I3" s="17"/>
      <c r="J3" s="17"/>
      <c r="K3" s="17"/>
      <c r="L3" s="17"/>
      <c r="M3" s="17"/>
      <c r="N3" s="17"/>
      <c r="O3" s="18"/>
      <c r="P3" s="19"/>
      <c r="Q3" s="19"/>
      <c r="R3" s="19"/>
      <c r="S3" s="5"/>
      <c r="T3" s="5"/>
      <c r="U3" s="5"/>
    </row>
    <row r="4" spans="2:21" s="8" customFormat="1" ht="12">
      <c r="B4" s="17"/>
      <c r="C4" s="17"/>
      <c r="D4" s="17"/>
      <c r="E4" s="20" t="s">
        <v>93</v>
      </c>
      <c r="F4" s="80"/>
      <c r="G4" s="80"/>
      <c r="H4" s="80"/>
      <c r="I4" s="17"/>
      <c r="J4" s="17"/>
      <c r="K4" s="17"/>
      <c r="L4" s="17"/>
      <c r="M4" s="17"/>
      <c r="N4" s="17"/>
      <c r="O4" s="18"/>
      <c r="P4" s="19"/>
      <c r="Q4" s="19"/>
      <c r="R4" s="19"/>
      <c r="S4" s="9"/>
      <c r="T4" s="9"/>
      <c r="U4" s="9"/>
    </row>
    <row r="5" spans="2:21" s="8" customFormat="1" ht="12">
      <c r="B5" s="17"/>
      <c r="C5" s="17"/>
      <c r="D5" s="17"/>
      <c r="E5" s="78" t="s">
        <v>72</v>
      </c>
      <c r="F5" s="79"/>
      <c r="G5" s="79"/>
      <c r="H5" s="79"/>
      <c r="I5" s="17"/>
      <c r="J5" s="17"/>
      <c r="K5" s="17"/>
      <c r="L5" s="17"/>
      <c r="M5" s="17"/>
      <c r="N5" s="17"/>
      <c r="O5" s="18"/>
      <c r="P5" s="19"/>
      <c r="Q5" s="19"/>
      <c r="R5" s="19"/>
      <c r="S5" s="9"/>
      <c r="T5" s="9"/>
      <c r="U5" s="9"/>
    </row>
    <row r="6" spans="2:21" s="8" customFormat="1" ht="12">
      <c r="B6" s="17"/>
      <c r="C6" s="17"/>
      <c r="D6" s="17"/>
      <c r="I6" s="17"/>
      <c r="J6" s="17"/>
      <c r="K6" s="17"/>
      <c r="L6" s="17"/>
      <c r="M6" s="17"/>
      <c r="N6" s="17"/>
      <c r="O6" s="18"/>
      <c r="P6" s="19"/>
      <c r="Q6" s="19"/>
      <c r="R6" s="19"/>
      <c r="S6" s="9"/>
      <c r="T6" s="9"/>
      <c r="U6" s="9"/>
    </row>
    <row r="7" spans="2:21" s="8" customFormat="1" ht="12">
      <c r="B7" s="17"/>
      <c r="C7" s="17"/>
      <c r="D7" s="17"/>
      <c r="E7" s="21"/>
      <c r="F7" s="21"/>
      <c r="G7" s="21"/>
      <c r="H7" s="21"/>
      <c r="I7" s="17"/>
      <c r="J7" s="17"/>
      <c r="K7" s="17"/>
      <c r="L7" s="17"/>
      <c r="M7" s="17"/>
      <c r="N7" s="17"/>
      <c r="O7" s="18"/>
      <c r="P7" s="19"/>
      <c r="Q7" s="19"/>
      <c r="R7" s="19"/>
      <c r="S7" s="9"/>
      <c r="T7" s="9"/>
      <c r="U7" s="9"/>
    </row>
    <row r="8" spans="2:21" s="1" customFormat="1" ht="16.5">
      <c r="B8" s="22" t="s">
        <v>104</v>
      </c>
      <c r="C8" s="22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4"/>
      <c r="P8" s="25"/>
      <c r="Q8" s="25"/>
      <c r="R8" s="25"/>
      <c r="S8" s="10"/>
      <c r="T8" s="10"/>
      <c r="U8" s="10"/>
    </row>
    <row r="9" spans="2:21" ht="12">
      <c r="B9" s="17" t="s">
        <v>105</v>
      </c>
      <c r="C9" s="17"/>
      <c r="D9" s="17"/>
      <c r="E9" s="26">
        <v>0</v>
      </c>
      <c r="F9" s="26"/>
      <c r="G9" s="27">
        <f>E220</f>
        <v>0</v>
      </c>
      <c r="H9" s="74" t="s">
        <v>20</v>
      </c>
      <c r="I9" s="27"/>
      <c r="J9" s="17"/>
      <c r="K9" s="17"/>
      <c r="L9" s="17"/>
      <c r="M9" s="17"/>
      <c r="N9" s="17"/>
      <c r="O9" s="18"/>
      <c r="P9" s="19"/>
      <c r="Q9" s="19"/>
      <c r="R9" s="19"/>
      <c r="S9" s="5"/>
      <c r="T9" s="5"/>
      <c r="U9" s="5"/>
    </row>
    <row r="10" spans="2:21" ht="12">
      <c r="B10" s="17" t="s">
        <v>106</v>
      </c>
      <c r="C10" s="17"/>
      <c r="D10" s="17"/>
      <c r="E10" s="26">
        <v>0</v>
      </c>
      <c r="F10" s="26"/>
      <c r="G10" s="26"/>
      <c r="H10" s="75" t="s">
        <v>153</v>
      </c>
      <c r="I10" s="27"/>
      <c r="J10" s="17"/>
      <c r="K10" s="17"/>
      <c r="L10" s="17"/>
      <c r="M10" s="17"/>
      <c r="N10" s="17"/>
      <c r="O10" s="18"/>
      <c r="P10" s="19"/>
      <c r="Q10" s="19"/>
      <c r="R10" s="19"/>
      <c r="S10" s="5"/>
      <c r="T10" s="5"/>
      <c r="U10" s="5"/>
    </row>
    <row r="11" spans="2:21" ht="12">
      <c r="B11" s="17" t="s">
        <v>116</v>
      </c>
      <c r="C11" s="17"/>
      <c r="D11" s="17"/>
      <c r="E11" s="26">
        <v>0</v>
      </c>
      <c r="F11" s="26"/>
      <c r="G11" s="26"/>
      <c r="H11" s="75" t="s">
        <v>17</v>
      </c>
      <c r="I11" s="27"/>
      <c r="J11" s="17"/>
      <c r="K11" s="17"/>
      <c r="L11" s="17"/>
      <c r="M11" s="17"/>
      <c r="N11" s="17"/>
      <c r="O11" s="18"/>
      <c r="P11" s="19"/>
      <c r="Q11" s="19"/>
      <c r="R11" s="19"/>
      <c r="S11" s="5"/>
      <c r="T11" s="5"/>
      <c r="U11" s="5"/>
    </row>
    <row r="12" spans="2:21" ht="12">
      <c r="B12" s="17" t="s">
        <v>26</v>
      </c>
      <c r="C12" s="17"/>
      <c r="D12" s="17"/>
      <c r="E12" s="26">
        <v>0</v>
      </c>
      <c r="F12" s="26"/>
      <c r="G12" s="26"/>
      <c r="H12" s="75" t="s">
        <v>18</v>
      </c>
      <c r="I12" s="27"/>
      <c r="J12" s="17"/>
      <c r="K12" s="17"/>
      <c r="L12" s="17"/>
      <c r="M12" s="17"/>
      <c r="N12" s="17"/>
      <c r="O12" s="17"/>
      <c r="P12" s="19"/>
      <c r="Q12" s="19"/>
      <c r="R12" s="19"/>
      <c r="S12" s="5"/>
      <c r="T12" s="5"/>
      <c r="U12" s="5"/>
    </row>
    <row r="13" spans="2:16" s="8" customFormat="1" ht="12">
      <c r="B13" s="17" t="s">
        <v>86</v>
      </c>
      <c r="C13" s="17"/>
      <c r="D13" s="17"/>
      <c r="E13" s="26">
        <v>0</v>
      </c>
      <c r="F13" s="26"/>
      <c r="H13" s="75" t="s">
        <v>19</v>
      </c>
      <c r="I13" s="17"/>
      <c r="J13" s="17"/>
      <c r="K13" s="17"/>
      <c r="L13" s="17"/>
      <c r="M13" s="17"/>
      <c r="N13" s="17"/>
      <c r="O13" s="17"/>
      <c r="P13" s="17"/>
    </row>
    <row r="14" spans="2:18" ht="12">
      <c r="B14" s="17"/>
      <c r="C14" s="17"/>
      <c r="D14" s="17"/>
      <c r="E14" s="29" t="s">
        <v>112</v>
      </c>
      <c r="F14" s="2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s="1" customFormat="1" ht="16.5">
      <c r="B15" s="30" t="s">
        <v>70</v>
      </c>
      <c r="C15" s="31"/>
      <c r="D15" s="31"/>
      <c r="E15" s="32">
        <f>SUM(E5:E14)</f>
        <v>0</v>
      </c>
      <c r="F15" s="32"/>
      <c r="G15" s="32"/>
      <c r="H15" s="22"/>
      <c r="I15" s="23"/>
      <c r="J15" s="22" t="s">
        <v>69</v>
      </c>
      <c r="K15" s="22"/>
      <c r="L15" s="22"/>
      <c r="M15" s="22"/>
      <c r="N15" s="22"/>
      <c r="O15" s="22"/>
      <c r="P15" s="22"/>
      <c r="Q15" s="22"/>
      <c r="R15" s="22"/>
    </row>
    <row r="16" spans="2:18" ht="12">
      <c r="B16" s="33"/>
      <c r="C16" s="34"/>
      <c r="D16" s="34"/>
      <c r="E16" s="26"/>
      <c r="F16" s="26"/>
      <c r="G16" s="26"/>
      <c r="H16" s="17"/>
      <c r="I16" s="27"/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2">
      <c r="B17" s="33"/>
      <c r="C17" s="34"/>
      <c r="D17" s="34"/>
      <c r="E17" s="26"/>
      <c r="F17" s="26"/>
      <c r="G17" s="26"/>
      <c r="H17" s="17"/>
      <c r="I17" s="2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.75" thickBot="1">
      <c r="B18" s="17"/>
      <c r="C18" s="17"/>
      <c r="D18" s="17"/>
      <c r="E18" s="26"/>
      <c r="F18" s="26"/>
      <c r="G18" s="26"/>
      <c r="H18" s="17"/>
      <c r="I18" s="27"/>
      <c r="J18" s="17"/>
      <c r="K18" s="17"/>
      <c r="L18" s="17"/>
      <c r="M18" s="17"/>
      <c r="N18" s="17"/>
      <c r="O18" s="17"/>
      <c r="P18" s="17"/>
      <c r="Q18" s="17"/>
      <c r="R18" s="17"/>
    </row>
    <row r="19" spans="2:18" s="1" customFormat="1" ht="18" thickBot="1">
      <c r="B19" s="22" t="s">
        <v>50</v>
      </c>
      <c r="C19" s="22"/>
      <c r="D19" s="22"/>
      <c r="E19" s="35" t="s">
        <v>49</v>
      </c>
      <c r="F19" s="36" t="str">
        <f>IF($E$15=0," ",E25/$E$15)</f>
        <v> </v>
      </c>
      <c r="G19" s="37">
        <v>0.1</v>
      </c>
      <c r="H19" s="38" t="s">
        <v>151</v>
      </c>
      <c r="I19" s="23" t="s">
        <v>69</v>
      </c>
      <c r="J19" s="22"/>
      <c r="K19" s="22"/>
      <c r="L19" s="22"/>
      <c r="M19" s="22"/>
      <c r="N19" s="22"/>
      <c r="O19" s="22"/>
      <c r="P19" s="22"/>
      <c r="Q19" s="22"/>
      <c r="R19" s="22"/>
    </row>
    <row r="20" spans="2:18" ht="12">
      <c r="B20" s="17"/>
      <c r="C20" s="17"/>
      <c r="D20" s="17"/>
      <c r="E20" s="26"/>
      <c r="F20" s="26"/>
      <c r="G20" s="26"/>
      <c r="H20" s="17"/>
      <c r="I20" s="2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2">
      <c r="B21" s="17" t="s">
        <v>48</v>
      </c>
      <c r="C21" s="17"/>
      <c r="D21" s="17"/>
      <c r="E21" s="26">
        <v>0</v>
      </c>
      <c r="F21" s="26"/>
      <c r="G21" s="26"/>
      <c r="H21" s="17"/>
      <c r="I21" s="2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">
      <c r="B22" s="17" t="s">
        <v>95</v>
      </c>
      <c r="C22" s="17"/>
      <c r="D22" s="17"/>
      <c r="E22" s="26">
        <v>0</v>
      </c>
      <c r="F22" s="26"/>
      <c r="G22" s="26"/>
      <c r="H22" s="17"/>
      <c r="I22" s="27"/>
      <c r="J22" s="17"/>
      <c r="K22" s="17"/>
      <c r="L22" s="17"/>
      <c r="M22" s="17"/>
      <c r="N22" s="17"/>
      <c r="O22" s="17"/>
      <c r="P22" s="17"/>
      <c r="Q22" s="17"/>
      <c r="R22" s="17"/>
    </row>
    <row r="23" spans="2:18" s="8" customFormat="1" ht="12">
      <c r="B23" s="17" t="s">
        <v>23</v>
      </c>
      <c r="C23" s="17"/>
      <c r="D23" s="17"/>
      <c r="E23" s="26">
        <v>0</v>
      </c>
      <c r="F23" s="26"/>
      <c r="G23" s="28"/>
      <c r="H23" s="17"/>
      <c r="I23" s="27"/>
      <c r="J23" s="17"/>
      <c r="K23" s="17"/>
      <c r="L23" s="17"/>
      <c r="M23" s="17"/>
      <c r="N23" s="17"/>
      <c r="O23" s="17"/>
      <c r="P23" s="17"/>
      <c r="Q23" s="17"/>
      <c r="R23" s="17"/>
    </row>
    <row r="24" spans="2:18" ht="12.75" thickBot="1">
      <c r="B24" s="17"/>
      <c r="C24" s="17"/>
      <c r="D24" s="17"/>
      <c r="E24" s="29" t="s">
        <v>112</v>
      </c>
      <c r="F24" s="2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2.75" thickBot="1">
      <c r="B25" s="17"/>
      <c r="C25" s="34"/>
      <c r="D25" s="34" t="s">
        <v>62</v>
      </c>
      <c r="E25" s="39">
        <f>SUM(E19:E24)</f>
        <v>0</v>
      </c>
      <c r="F25" s="40" t="s">
        <v>149</v>
      </c>
      <c r="G25" s="41">
        <f>G19*$E$15</f>
        <v>0</v>
      </c>
      <c r="H25" s="42" t="s">
        <v>150</v>
      </c>
      <c r="I25" s="2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17"/>
      <c r="C26" s="34"/>
      <c r="D26" s="34" t="s">
        <v>138</v>
      </c>
      <c r="E26" s="26">
        <f>E15-E25</f>
        <v>0</v>
      </c>
      <c r="F26" s="26"/>
      <c r="G26" s="26"/>
      <c r="H26" s="17"/>
      <c r="I26" s="27"/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2">
      <c r="B27" s="17"/>
      <c r="C27" s="34"/>
      <c r="D27" s="34"/>
      <c r="E27" s="26"/>
      <c r="F27" s="26"/>
      <c r="G27" s="26"/>
      <c r="H27" s="17"/>
      <c r="I27" s="27"/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2">
      <c r="B28" s="34"/>
      <c r="C28" s="34"/>
      <c r="D28" s="34"/>
      <c r="E28" s="26"/>
      <c r="F28" s="26"/>
      <c r="G28" s="26"/>
      <c r="H28" s="17"/>
      <c r="I28" s="27"/>
      <c r="J28" s="17"/>
      <c r="K28" s="17"/>
      <c r="L28" s="17"/>
      <c r="M28" s="17"/>
      <c r="N28" s="17"/>
      <c r="O28" s="17"/>
      <c r="P28" s="17"/>
      <c r="Q28" s="17"/>
      <c r="R28" s="17"/>
    </row>
    <row r="29" spans="2:18" ht="12.75" thickBot="1">
      <c r="B29" s="34"/>
      <c r="C29" s="34"/>
      <c r="D29" s="34"/>
      <c r="E29" s="26"/>
      <c r="F29" s="26"/>
      <c r="G29" s="26"/>
      <c r="H29" s="17"/>
      <c r="I29" s="27"/>
      <c r="J29" s="17"/>
      <c r="K29" s="17"/>
      <c r="L29" s="17"/>
      <c r="M29" s="17"/>
      <c r="N29" s="17"/>
      <c r="O29" s="17"/>
      <c r="P29" s="17"/>
      <c r="Q29" s="17"/>
      <c r="R29" s="17"/>
    </row>
    <row r="30" spans="2:18" s="1" customFormat="1" ht="18" thickBot="1">
      <c r="B30" s="22" t="s">
        <v>107</v>
      </c>
      <c r="C30" s="22"/>
      <c r="D30" s="22"/>
      <c r="E30" s="35" t="s">
        <v>49</v>
      </c>
      <c r="F30" s="36" t="str">
        <f>IF($E$15=0," ",E38/$E$15)</f>
        <v> </v>
      </c>
      <c r="G30" s="37">
        <v>0.1</v>
      </c>
      <c r="H30" s="38" t="s">
        <v>151</v>
      </c>
      <c r="I30" s="23"/>
      <c r="J30" s="22"/>
      <c r="K30" s="22"/>
      <c r="L30" s="22"/>
      <c r="M30" s="22"/>
      <c r="N30" s="22"/>
      <c r="O30" s="22"/>
      <c r="P30" s="22"/>
      <c r="Q30" s="22"/>
      <c r="R30" s="22"/>
    </row>
    <row r="31" spans="2:18" s="8" customFormat="1" ht="12.75" thickBot="1">
      <c r="B31" s="17"/>
      <c r="C31" s="43" t="s">
        <v>99</v>
      </c>
      <c r="D31" s="17"/>
      <c r="E31" s="26"/>
      <c r="F31" s="26"/>
      <c r="G31" s="28"/>
      <c r="H31" s="17"/>
      <c r="I31" s="27"/>
      <c r="J31" s="17"/>
      <c r="K31" s="17"/>
      <c r="L31" s="17"/>
      <c r="M31" s="17"/>
      <c r="N31" s="17"/>
      <c r="O31" s="17"/>
      <c r="P31" s="17"/>
      <c r="Q31" s="17"/>
      <c r="R31" s="17"/>
    </row>
    <row r="32" spans="2:18" s="8" customFormat="1" ht="12.75" thickBot="1">
      <c r="B32" s="17" t="s">
        <v>114</v>
      </c>
      <c r="C32" s="44"/>
      <c r="D32" s="17"/>
      <c r="E32" s="26">
        <v>0</v>
      </c>
      <c r="F32" s="26"/>
      <c r="G32" s="28"/>
      <c r="H32" s="17"/>
      <c r="I32" s="27"/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2.75" thickBot="1">
      <c r="B33" s="17" t="s">
        <v>52</v>
      </c>
      <c r="C33" s="44"/>
      <c r="D33" s="17"/>
      <c r="E33" s="26">
        <v>0</v>
      </c>
      <c r="F33" s="45" t="s">
        <v>108</v>
      </c>
      <c r="G33" s="26"/>
      <c r="H33" s="17"/>
      <c r="I33" s="27"/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2.75" thickBot="1">
      <c r="B34" s="17" t="s">
        <v>51</v>
      </c>
      <c r="C34" s="44"/>
      <c r="D34" s="17"/>
      <c r="E34" s="26">
        <v>0</v>
      </c>
      <c r="F34" s="26"/>
      <c r="G34" s="26"/>
      <c r="H34" s="17"/>
      <c r="I34" s="27"/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2.75" thickBot="1">
      <c r="B35" s="17" t="s">
        <v>111</v>
      </c>
      <c r="C35" s="44"/>
      <c r="D35" s="17"/>
      <c r="E35" s="26">
        <v>0</v>
      </c>
      <c r="F35" s="26"/>
      <c r="G35" s="26"/>
      <c r="H35" s="17"/>
      <c r="I35" s="27"/>
      <c r="J35" s="17"/>
      <c r="K35" s="17"/>
      <c r="L35" s="17"/>
      <c r="M35" s="17"/>
      <c r="N35" s="17"/>
      <c r="O35" s="17"/>
      <c r="P35" s="17"/>
      <c r="Q35" s="17"/>
      <c r="R35" s="17"/>
    </row>
    <row r="36" spans="2:18" s="8" customFormat="1" ht="12.75" thickBot="1">
      <c r="B36" s="17" t="s">
        <v>115</v>
      </c>
      <c r="C36" s="44"/>
      <c r="D36" s="17"/>
      <c r="E36" s="26">
        <v>0</v>
      </c>
      <c r="F36" s="26"/>
      <c r="G36" s="28"/>
      <c r="H36" s="17"/>
      <c r="I36" s="27"/>
      <c r="J36" s="17"/>
      <c r="K36" s="17"/>
      <c r="L36" s="17"/>
      <c r="M36" s="17"/>
      <c r="N36" s="17"/>
      <c r="O36" s="17"/>
      <c r="P36" s="17"/>
      <c r="Q36" s="17"/>
      <c r="R36" s="17"/>
    </row>
    <row r="37" spans="2:18" ht="12.75" thickBot="1">
      <c r="B37" s="17"/>
      <c r="C37" s="17"/>
      <c r="D37" s="17"/>
      <c r="E37" s="29" t="s">
        <v>112</v>
      </c>
      <c r="F37" s="2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12.75" thickBot="1">
      <c r="B38" s="17"/>
      <c r="C38" s="34"/>
      <c r="D38" s="34" t="s">
        <v>62</v>
      </c>
      <c r="E38" s="39">
        <f>SUM(E30:E37)</f>
        <v>0</v>
      </c>
      <c r="F38" s="40" t="s">
        <v>149</v>
      </c>
      <c r="G38" s="41">
        <f>G30*$E$15</f>
        <v>0</v>
      </c>
      <c r="H38" s="42" t="s">
        <v>150</v>
      </c>
      <c r="I38" s="2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">
      <c r="B39" s="17"/>
      <c r="C39" s="34"/>
      <c r="D39" s="34" t="s">
        <v>138</v>
      </c>
      <c r="E39" s="26">
        <f>E26-E38</f>
        <v>0</v>
      </c>
      <c r="F39" s="26"/>
      <c r="G39" s="26"/>
      <c r="H39" s="17"/>
      <c r="I39" s="27"/>
      <c r="J39" s="17"/>
      <c r="K39" s="17"/>
      <c r="L39" s="17"/>
      <c r="M39" s="17"/>
      <c r="N39" s="17"/>
      <c r="O39" s="17"/>
      <c r="P39" s="17"/>
      <c r="Q39" s="17"/>
      <c r="R39" s="17"/>
    </row>
    <row r="40" spans="2:18" ht="12">
      <c r="B40" s="17"/>
      <c r="C40" s="34"/>
      <c r="D40" s="34"/>
      <c r="E40" s="26"/>
      <c r="F40" s="26"/>
      <c r="G40" s="26"/>
      <c r="H40" s="17"/>
      <c r="I40" s="27"/>
      <c r="J40" s="17"/>
      <c r="K40" s="17"/>
      <c r="L40" s="17"/>
      <c r="M40" s="17"/>
      <c r="N40" s="17"/>
      <c r="O40" s="17"/>
      <c r="P40" s="17"/>
      <c r="Q40" s="17"/>
      <c r="R40" s="17"/>
    </row>
    <row r="41" spans="2:18" ht="12">
      <c r="B41" s="34"/>
      <c r="C41" s="34"/>
      <c r="D41" s="34"/>
      <c r="E41" s="26"/>
      <c r="F41" s="26"/>
      <c r="G41" s="26"/>
      <c r="H41" s="17"/>
      <c r="I41" s="27"/>
      <c r="J41" s="17"/>
      <c r="K41" s="17"/>
      <c r="L41" s="17"/>
      <c r="M41" s="17"/>
      <c r="N41" s="17"/>
      <c r="O41" s="17"/>
      <c r="P41" s="17"/>
      <c r="Q41" s="17"/>
      <c r="R41" s="17"/>
    </row>
    <row r="42" spans="2:18" ht="12.75" thickBot="1">
      <c r="B42" s="34"/>
      <c r="C42" s="34"/>
      <c r="D42" s="34"/>
      <c r="E42" s="26"/>
      <c r="F42" s="26"/>
      <c r="G42" s="26"/>
      <c r="H42" s="17"/>
      <c r="I42" s="27"/>
      <c r="J42" s="17"/>
      <c r="K42" s="17"/>
      <c r="L42" s="17"/>
      <c r="M42" s="17"/>
      <c r="N42" s="17"/>
      <c r="O42" s="17"/>
      <c r="P42" s="17"/>
      <c r="Q42" s="17"/>
      <c r="R42" s="17"/>
    </row>
    <row r="43" spans="2:18" s="1" customFormat="1" ht="18" thickBot="1">
      <c r="B43" s="22" t="s">
        <v>133</v>
      </c>
      <c r="C43" s="22"/>
      <c r="D43" s="22"/>
      <c r="E43" s="35" t="s">
        <v>49</v>
      </c>
      <c r="F43" s="36" t="str">
        <f>IF($E$15=0," ",E50/$E$15)</f>
        <v> </v>
      </c>
      <c r="G43" s="37">
        <v>0.16</v>
      </c>
      <c r="H43" s="38" t="s">
        <v>151</v>
      </c>
      <c r="I43" s="23"/>
      <c r="J43" s="22"/>
      <c r="K43" s="22"/>
      <c r="L43" s="22"/>
      <c r="M43" s="22"/>
      <c r="N43" s="22"/>
      <c r="O43" s="22"/>
      <c r="P43" s="22"/>
      <c r="Q43" s="22"/>
      <c r="R43" s="22"/>
    </row>
    <row r="44" spans="2:18" ht="12">
      <c r="B44" s="17"/>
      <c r="C44" s="17"/>
      <c r="D44" s="17"/>
      <c r="E44" s="46"/>
      <c r="F44" s="47"/>
      <c r="G44" s="46"/>
      <c r="H44" s="47"/>
      <c r="I44" s="27"/>
      <c r="J44" s="17"/>
      <c r="K44" s="17"/>
      <c r="L44" s="17"/>
      <c r="M44" s="17"/>
      <c r="N44" s="17"/>
      <c r="O44" s="17"/>
      <c r="P44" s="17"/>
      <c r="Q44" s="17"/>
      <c r="R44" s="17"/>
    </row>
    <row r="45" spans="2:18" ht="12">
      <c r="B45" s="18" t="s">
        <v>54</v>
      </c>
      <c r="C45" s="48">
        <v>0.0635</v>
      </c>
      <c r="D45" s="18"/>
      <c r="E45" s="26">
        <f>($E$26-$E$33)*C45</f>
        <v>0</v>
      </c>
      <c r="F45" s="26" t="s">
        <v>94</v>
      </c>
      <c r="G45" s="26"/>
      <c r="H45" s="17"/>
      <c r="I45" s="27"/>
      <c r="J45" s="17"/>
      <c r="K45" s="17"/>
      <c r="L45" s="17"/>
      <c r="M45" s="17"/>
      <c r="N45" s="17"/>
      <c r="O45" s="17"/>
      <c r="P45" s="17"/>
      <c r="Q45" s="17"/>
      <c r="R45" s="17"/>
    </row>
    <row r="46" spans="2:18" ht="12">
      <c r="B46" s="18" t="s">
        <v>55</v>
      </c>
      <c r="C46" s="48">
        <v>0.02</v>
      </c>
      <c r="D46" s="18"/>
      <c r="E46" s="26">
        <f>($E$26-$E$33)*C46</f>
        <v>0</v>
      </c>
      <c r="F46" s="26" t="s">
        <v>94</v>
      </c>
      <c r="G46" s="26"/>
      <c r="H46" s="17"/>
      <c r="I46" s="27"/>
      <c r="J46" s="17"/>
      <c r="K46" s="17"/>
      <c r="L46" s="17"/>
      <c r="M46" s="17"/>
      <c r="N46" s="17"/>
      <c r="O46" s="17"/>
      <c r="P46" s="17"/>
      <c r="Q46" s="17"/>
      <c r="R46" s="17"/>
    </row>
    <row r="47" spans="2:18" ht="12">
      <c r="B47" s="18" t="s">
        <v>56</v>
      </c>
      <c r="C47" s="48">
        <v>0.062</v>
      </c>
      <c r="D47" s="18"/>
      <c r="E47" s="26">
        <f>IF(($E$15)*12&lt;97500,$E$15*C47,97500*C47/12)</f>
        <v>0</v>
      </c>
      <c r="F47" s="26"/>
      <c r="G47" s="26"/>
      <c r="H47" s="17"/>
      <c r="I47" s="27"/>
      <c r="J47" s="17"/>
      <c r="K47" s="17"/>
      <c r="L47" s="17"/>
      <c r="M47" s="17"/>
      <c r="N47" s="17"/>
      <c r="O47" s="17"/>
      <c r="P47" s="17"/>
      <c r="Q47" s="17"/>
      <c r="R47" s="17"/>
    </row>
    <row r="48" spans="2:18" ht="12">
      <c r="B48" s="18" t="s">
        <v>57</v>
      </c>
      <c r="C48" s="48">
        <v>0.0145</v>
      </c>
      <c r="D48" s="18"/>
      <c r="E48" s="26">
        <f>$E$15*C48</f>
        <v>0</v>
      </c>
      <c r="F48" s="26"/>
      <c r="G48" s="26"/>
      <c r="H48" s="17"/>
      <c r="I48" s="27"/>
      <c r="J48" s="17"/>
      <c r="K48" s="17"/>
      <c r="L48" s="17"/>
      <c r="M48" s="17"/>
      <c r="N48" s="17"/>
      <c r="O48" s="17"/>
      <c r="P48" s="17"/>
      <c r="Q48" s="17"/>
      <c r="R48" s="17"/>
    </row>
    <row r="49" spans="2:18" ht="12.75" thickBot="1">
      <c r="B49" s="17"/>
      <c r="C49" s="17"/>
      <c r="D49" s="17"/>
      <c r="E49" s="29" t="s">
        <v>112</v>
      </c>
      <c r="F49" s="2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2:18" ht="12.75" thickBot="1">
      <c r="B50" s="17"/>
      <c r="C50" s="34"/>
      <c r="D50" s="34" t="s">
        <v>62</v>
      </c>
      <c r="E50" s="39">
        <f>SUM(E43:E49)</f>
        <v>0</v>
      </c>
      <c r="F50" s="40" t="s">
        <v>149</v>
      </c>
      <c r="G50" s="41">
        <f>G43*$E$15</f>
        <v>0</v>
      </c>
      <c r="H50" s="42" t="s">
        <v>150</v>
      </c>
      <c r="I50" s="27"/>
      <c r="J50" s="17"/>
      <c r="K50" s="17"/>
      <c r="L50" s="17"/>
      <c r="M50" s="17"/>
      <c r="N50" s="17"/>
      <c r="O50" s="17"/>
      <c r="P50" s="17"/>
      <c r="Q50" s="17"/>
      <c r="R50" s="17"/>
    </row>
    <row r="51" spans="2:18" ht="12">
      <c r="B51" s="17"/>
      <c r="C51" s="34"/>
      <c r="D51" s="34" t="s">
        <v>138</v>
      </c>
      <c r="E51" s="26">
        <f>E39-E50</f>
        <v>0</v>
      </c>
      <c r="F51" s="26"/>
      <c r="G51" s="26"/>
      <c r="H51" s="17"/>
      <c r="I51" s="27"/>
      <c r="J51" s="17"/>
      <c r="K51" s="17"/>
      <c r="L51" s="17"/>
      <c r="M51" s="17"/>
      <c r="N51" s="17"/>
      <c r="O51" s="17"/>
      <c r="P51" s="17"/>
      <c r="Q51" s="17"/>
      <c r="R51" s="17"/>
    </row>
    <row r="52" spans="2:18" ht="12">
      <c r="B52" s="34"/>
      <c r="C52" s="34"/>
      <c r="D52" s="34"/>
      <c r="E52" s="26"/>
      <c r="F52" s="26"/>
      <c r="G52" s="26"/>
      <c r="H52" s="17"/>
      <c r="I52" s="27"/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12">
      <c r="B53" s="17"/>
      <c r="C53" s="17"/>
      <c r="D53" s="17"/>
      <c r="E53" s="26"/>
      <c r="F53" s="26"/>
      <c r="G53" s="26"/>
      <c r="H53" s="17"/>
      <c r="I53" s="27"/>
      <c r="J53" s="17"/>
      <c r="K53" s="17"/>
      <c r="L53" s="17"/>
      <c r="M53" s="17"/>
      <c r="N53" s="17"/>
      <c r="O53" s="17"/>
      <c r="P53" s="17"/>
      <c r="Q53" s="17"/>
      <c r="R53" s="17"/>
    </row>
    <row r="54" spans="2:18" ht="12.75" thickBot="1">
      <c r="B54" s="17"/>
      <c r="C54" s="17"/>
      <c r="D54" s="17"/>
      <c r="E54" s="26"/>
      <c r="F54" s="26"/>
      <c r="G54" s="26"/>
      <c r="H54" s="17"/>
      <c r="I54" s="27"/>
      <c r="J54" s="17"/>
      <c r="K54" s="17"/>
      <c r="L54" s="17"/>
      <c r="M54" s="17"/>
      <c r="N54" s="17"/>
      <c r="O54" s="17"/>
      <c r="P54" s="17"/>
      <c r="Q54" s="17"/>
      <c r="R54" s="17"/>
    </row>
    <row r="55" spans="2:18" s="1" customFormat="1" ht="18" thickBot="1">
      <c r="B55" s="22" t="s">
        <v>113</v>
      </c>
      <c r="C55" s="22"/>
      <c r="D55" s="22"/>
      <c r="E55" s="35" t="s">
        <v>49</v>
      </c>
      <c r="F55" s="36" t="str">
        <f>IF($E$15=0," ",E74/$E$15)</f>
        <v> </v>
      </c>
      <c r="G55" s="37">
        <v>0</v>
      </c>
      <c r="H55" s="38" t="s">
        <v>151</v>
      </c>
      <c r="I55" s="23"/>
      <c r="J55" s="22"/>
      <c r="K55" s="22"/>
      <c r="L55" s="22"/>
      <c r="M55" s="22"/>
      <c r="N55" s="22"/>
      <c r="O55" s="22"/>
      <c r="P55" s="22"/>
      <c r="Q55" s="22"/>
      <c r="R55" s="22"/>
    </row>
    <row r="56" spans="2:18" ht="12">
      <c r="B56" s="18"/>
      <c r="C56" s="18"/>
      <c r="D56" s="18"/>
      <c r="E56" s="45" t="s">
        <v>152</v>
      </c>
      <c r="F56" s="27"/>
      <c r="G56" s="26"/>
      <c r="H56" s="17"/>
      <c r="I56" s="27"/>
      <c r="J56" s="17"/>
      <c r="K56" s="17"/>
      <c r="L56" s="17"/>
      <c r="M56" s="17"/>
      <c r="N56" s="17"/>
      <c r="O56" s="17"/>
      <c r="P56" s="17"/>
      <c r="Q56" s="17"/>
      <c r="R56" s="17"/>
    </row>
    <row r="57" spans="2:18" ht="12">
      <c r="B57" s="18"/>
      <c r="C57" s="18"/>
      <c r="D57" s="18"/>
      <c r="E57" s="26" t="s">
        <v>129</v>
      </c>
      <c r="F57" s="27"/>
      <c r="G57" s="26"/>
      <c r="H57" s="17"/>
      <c r="I57" s="27"/>
      <c r="J57" s="17"/>
      <c r="K57" s="17"/>
      <c r="L57" s="17"/>
      <c r="M57" s="17"/>
      <c r="N57" s="17"/>
      <c r="O57" s="17"/>
      <c r="P57" s="17"/>
      <c r="Q57" s="17"/>
      <c r="R57" s="17"/>
    </row>
    <row r="58" spans="2:18" ht="15">
      <c r="B58" s="17"/>
      <c r="C58" s="49" t="s">
        <v>99</v>
      </c>
      <c r="D58" s="50" t="s">
        <v>39</v>
      </c>
      <c r="E58" s="32"/>
      <c r="F58" s="26"/>
      <c r="G58" s="26"/>
      <c r="H58" s="26"/>
      <c r="I58" s="2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2.75" thickBot="1">
      <c r="B59" s="17"/>
      <c r="C59" s="51"/>
      <c r="D59" s="34" t="s">
        <v>46</v>
      </c>
      <c r="E59" s="26">
        <v>0</v>
      </c>
      <c r="F59" s="26"/>
      <c r="G59" s="26"/>
      <c r="H59" s="26"/>
      <c r="I59" s="2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2.75" thickBot="1">
      <c r="B60" s="18" t="s">
        <v>42</v>
      </c>
      <c r="C60" s="44"/>
      <c r="D60" s="52"/>
      <c r="E60" s="26">
        <v>0</v>
      </c>
      <c r="F60" s="26"/>
      <c r="G60" s="26"/>
      <c r="H60" s="17"/>
      <c r="I60" s="27"/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12.75" thickBot="1">
      <c r="B61" s="18" t="s">
        <v>9</v>
      </c>
      <c r="C61" s="44"/>
      <c r="D61" s="52"/>
      <c r="E61" s="26">
        <v>0</v>
      </c>
      <c r="F61" s="26"/>
      <c r="G61" s="26"/>
      <c r="H61" s="17"/>
      <c r="I61" s="27"/>
      <c r="J61" s="17"/>
      <c r="K61" s="17"/>
      <c r="L61" s="17"/>
      <c r="M61" s="17"/>
      <c r="N61" s="17"/>
      <c r="O61" s="17"/>
      <c r="P61" s="17"/>
      <c r="Q61" s="17"/>
      <c r="R61" s="17"/>
    </row>
    <row r="62" spans="2:18" ht="12.75" thickBot="1">
      <c r="B62" s="18" t="s">
        <v>141</v>
      </c>
      <c r="C62" s="44"/>
      <c r="D62" s="52"/>
      <c r="E62" s="26">
        <v>0</v>
      </c>
      <c r="F62" s="26"/>
      <c r="G62" s="26"/>
      <c r="H62" s="17"/>
      <c r="I62" s="27"/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12.75" thickBot="1">
      <c r="B63" s="18" t="s">
        <v>142</v>
      </c>
      <c r="C63" s="44"/>
      <c r="D63" s="52"/>
      <c r="E63" s="26">
        <v>0</v>
      </c>
      <c r="F63" s="26"/>
      <c r="G63" s="26"/>
      <c r="H63" s="17"/>
      <c r="I63" s="27"/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12.75" thickBot="1">
      <c r="B64" s="18" t="s">
        <v>27</v>
      </c>
      <c r="C64" s="44"/>
      <c r="D64" s="52"/>
      <c r="E64" s="26">
        <v>0</v>
      </c>
      <c r="F64" s="26"/>
      <c r="G64" s="26"/>
      <c r="H64" s="17"/>
      <c r="I64" s="27"/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2.75" thickBot="1">
      <c r="B65" s="18" t="s">
        <v>43</v>
      </c>
      <c r="C65" s="44"/>
      <c r="D65" s="52"/>
      <c r="E65" s="26">
        <v>0</v>
      </c>
      <c r="F65" s="26"/>
      <c r="G65" s="26"/>
      <c r="H65" s="53"/>
      <c r="I65" s="27"/>
      <c r="J65" s="17"/>
      <c r="K65" s="17"/>
      <c r="L65" s="17"/>
      <c r="M65" s="17"/>
      <c r="N65" s="17"/>
      <c r="O65" s="17"/>
      <c r="P65" s="17"/>
      <c r="Q65" s="17"/>
      <c r="R65" s="17"/>
    </row>
    <row r="66" spans="2:18" ht="12.75" thickBot="1">
      <c r="B66" s="18" t="s">
        <v>143</v>
      </c>
      <c r="C66" s="44"/>
      <c r="D66" s="52"/>
      <c r="E66" s="83" t="s">
        <v>148</v>
      </c>
      <c r="F66" s="84"/>
      <c r="G66" s="53" t="s">
        <v>145</v>
      </c>
      <c r="H66" s="54"/>
      <c r="I66" s="27"/>
      <c r="J66" s="17"/>
      <c r="K66" s="17"/>
      <c r="L66" s="17"/>
      <c r="M66" s="17"/>
      <c r="N66" s="17"/>
      <c r="O66" s="17"/>
      <c r="P66" s="17"/>
      <c r="Q66" s="17"/>
      <c r="R66" s="17"/>
    </row>
    <row r="67" spans="2:18" ht="12.75" thickBot="1">
      <c r="B67" s="18" t="s">
        <v>144</v>
      </c>
      <c r="C67" s="44"/>
      <c r="D67" s="52"/>
      <c r="E67" s="83" t="s">
        <v>147</v>
      </c>
      <c r="F67" s="84"/>
      <c r="G67" s="53" t="s">
        <v>146</v>
      </c>
      <c r="H67" s="54"/>
      <c r="I67" s="27"/>
      <c r="J67" s="17"/>
      <c r="K67" s="17"/>
      <c r="L67" s="17"/>
      <c r="M67" s="17"/>
      <c r="N67" s="17"/>
      <c r="O67" s="17"/>
      <c r="P67" s="17"/>
      <c r="Q67" s="17"/>
      <c r="R67" s="17"/>
    </row>
    <row r="68" spans="2:18" ht="12.75" thickBot="1">
      <c r="B68" s="18" t="s">
        <v>101</v>
      </c>
      <c r="C68" s="44"/>
      <c r="D68" s="52"/>
      <c r="E68" s="26">
        <v>0</v>
      </c>
      <c r="F68" s="26"/>
      <c r="G68" s="28"/>
      <c r="H68" s="53"/>
      <c r="I68" s="27"/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2.75" thickBot="1">
      <c r="B69" s="18" t="s">
        <v>82</v>
      </c>
      <c r="C69" s="44"/>
      <c r="D69" s="52"/>
      <c r="E69" s="26">
        <v>0</v>
      </c>
      <c r="F69" s="26"/>
      <c r="G69" s="28"/>
      <c r="H69" s="53"/>
      <c r="I69" s="2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2.75" thickBot="1">
      <c r="B70" s="18" t="s">
        <v>83</v>
      </c>
      <c r="C70" s="44"/>
      <c r="D70" s="52"/>
      <c r="E70" s="26">
        <v>0</v>
      </c>
      <c r="F70" s="26"/>
      <c r="G70" s="28"/>
      <c r="H70" s="53"/>
      <c r="I70" s="27"/>
      <c r="J70" s="17"/>
      <c r="K70" s="17"/>
      <c r="L70" s="17"/>
      <c r="M70" s="17"/>
      <c r="N70" s="17"/>
      <c r="O70" s="17"/>
      <c r="P70" s="17"/>
      <c r="Q70" s="17"/>
      <c r="R70" s="17"/>
    </row>
    <row r="71" spans="2:18" s="8" customFormat="1" ht="12.75" thickBot="1">
      <c r="B71" s="18" t="s">
        <v>84</v>
      </c>
      <c r="C71" s="44"/>
      <c r="D71" s="52"/>
      <c r="E71" s="26">
        <v>0</v>
      </c>
      <c r="F71" s="26"/>
      <c r="G71" s="28"/>
      <c r="H71" s="17"/>
      <c r="I71" s="27"/>
      <c r="J71" s="17"/>
      <c r="K71" s="17"/>
      <c r="L71" s="17"/>
      <c r="M71" s="17"/>
      <c r="N71" s="17"/>
      <c r="O71" s="17"/>
      <c r="P71" s="17"/>
      <c r="Q71" s="17"/>
      <c r="R71" s="17"/>
    </row>
    <row r="72" spans="2:18" s="8" customFormat="1" ht="12.75" thickBot="1">
      <c r="B72" s="18" t="s">
        <v>117</v>
      </c>
      <c r="C72" s="44"/>
      <c r="D72" s="52"/>
      <c r="E72" s="26">
        <v>0</v>
      </c>
      <c r="F72" s="26"/>
      <c r="G72" s="28"/>
      <c r="H72" s="17"/>
      <c r="I72" s="27"/>
      <c r="J72" s="17"/>
      <c r="K72" s="17"/>
      <c r="L72" s="17"/>
      <c r="M72" s="17"/>
      <c r="N72" s="17"/>
      <c r="O72" s="17"/>
      <c r="P72" s="17"/>
      <c r="Q72" s="17"/>
      <c r="R72" s="17"/>
    </row>
    <row r="73" spans="2:18" s="8" customFormat="1" ht="12.75" thickBot="1">
      <c r="B73" s="18"/>
      <c r="C73" s="55"/>
      <c r="D73" s="56"/>
      <c r="E73" s="29" t="s">
        <v>112</v>
      </c>
      <c r="F73" s="26"/>
      <c r="G73" s="28"/>
      <c r="H73" s="17"/>
      <c r="I73" s="2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2.75" thickBot="1">
      <c r="B74" s="17"/>
      <c r="C74" s="51"/>
      <c r="D74" s="34" t="s">
        <v>62</v>
      </c>
      <c r="E74" s="39">
        <f>SUM(E55:E73)</f>
        <v>0</v>
      </c>
      <c r="F74" s="40" t="s">
        <v>149</v>
      </c>
      <c r="G74" s="41">
        <f>G55*$E$15</f>
        <v>0</v>
      </c>
      <c r="H74" s="42" t="s">
        <v>150</v>
      </c>
      <c r="I74" s="27"/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2">
      <c r="B75" s="17"/>
      <c r="C75" s="51"/>
      <c r="D75" s="34" t="s">
        <v>138</v>
      </c>
      <c r="E75" s="26">
        <f>E51-E74</f>
        <v>0</v>
      </c>
      <c r="F75" s="26"/>
      <c r="G75" s="26"/>
      <c r="H75" s="17"/>
      <c r="I75" s="27"/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2">
      <c r="B76" s="17"/>
      <c r="C76" s="51"/>
      <c r="D76" s="34"/>
      <c r="E76" s="26"/>
      <c r="F76" s="26"/>
      <c r="G76" s="26"/>
      <c r="H76" s="17"/>
      <c r="I76" s="27"/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2">
      <c r="B77" s="34"/>
      <c r="C77" s="51"/>
      <c r="D77" s="34"/>
      <c r="E77" s="26"/>
      <c r="F77" s="26"/>
      <c r="G77" s="26"/>
      <c r="H77" s="17"/>
      <c r="I77" s="27"/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2">
      <c r="B78" s="17"/>
      <c r="C78" s="57"/>
      <c r="D78" s="17"/>
      <c r="E78" s="34" t="s">
        <v>87</v>
      </c>
      <c r="F78" s="26">
        <v>0</v>
      </c>
      <c r="G78" s="26" t="s">
        <v>132</v>
      </c>
      <c r="H78" s="17"/>
      <c r="I78" s="27"/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2">
      <c r="B79" s="17"/>
      <c r="C79" s="17"/>
      <c r="D79" s="17"/>
      <c r="E79" s="34" t="s">
        <v>88</v>
      </c>
      <c r="F79" s="28">
        <f>SUM(C56:C75)</f>
        <v>0</v>
      </c>
      <c r="G79" s="26"/>
      <c r="H79" s="17"/>
      <c r="I79" s="2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2">
      <c r="B80" s="17"/>
      <c r="C80" s="17"/>
      <c r="D80" s="17"/>
      <c r="E80" s="34" t="s">
        <v>89</v>
      </c>
      <c r="F80" s="26">
        <f>F78-F79</f>
        <v>0</v>
      </c>
      <c r="G80" s="26"/>
      <c r="H80" s="17"/>
      <c r="I80" s="2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2">
      <c r="B81" s="17"/>
      <c r="C81" s="17"/>
      <c r="D81" s="17"/>
      <c r="E81" s="34"/>
      <c r="F81" s="26"/>
      <c r="G81" s="26"/>
      <c r="H81" s="17"/>
      <c r="I81" s="27"/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2">
      <c r="B82" s="17"/>
      <c r="C82" s="17"/>
      <c r="D82" s="17"/>
      <c r="E82" s="34"/>
      <c r="F82" s="26"/>
      <c r="G82" s="26"/>
      <c r="H82" s="17"/>
      <c r="I82" s="27"/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2">
      <c r="B83" s="17"/>
      <c r="C83" s="17"/>
      <c r="D83" s="17"/>
      <c r="E83" s="34"/>
      <c r="F83" s="26"/>
      <c r="G83" s="26"/>
      <c r="H83" s="17"/>
      <c r="I83" s="27"/>
      <c r="J83" s="17"/>
      <c r="K83" s="17"/>
      <c r="L83" s="17"/>
      <c r="M83" s="17"/>
      <c r="N83" s="17"/>
      <c r="O83" s="17"/>
      <c r="P83" s="17"/>
      <c r="Q83" s="17"/>
      <c r="R83" s="17"/>
    </row>
    <row r="84" spans="2:18" s="1" customFormat="1" ht="16.5">
      <c r="B84" s="22" t="s">
        <v>109</v>
      </c>
      <c r="C84" s="22"/>
      <c r="D84" s="22"/>
      <c r="E84" s="80"/>
      <c r="F84" s="80"/>
      <c r="G84" s="80"/>
      <c r="H84" s="80"/>
      <c r="I84" s="23"/>
      <c r="J84" s="22"/>
      <c r="K84" s="22"/>
      <c r="L84" s="22"/>
      <c r="M84" s="22"/>
      <c r="N84" s="22"/>
      <c r="O84" s="22"/>
      <c r="P84" s="22"/>
      <c r="Q84" s="22"/>
      <c r="R84" s="22"/>
    </row>
    <row r="85" spans="2:18" ht="12.75" thickBot="1">
      <c r="B85" s="17"/>
      <c r="C85" s="17"/>
      <c r="D85" s="17"/>
      <c r="E85" s="17"/>
      <c r="F85" s="2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18" s="1" customFormat="1" ht="18" thickBot="1">
      <c r="B86" s="22" t="s">
        <v>76</v>
      </c>
      <c r="C86" s="22"/>
      <c r="D86" s="22"/>
      <c r="E86" s="35" t="s">
        <v>49</v>
      </c>
      <c r="F86" s="36" t="str">
        <f>IF($E$15=0," ",E102/$E$15)</f>
        <v> </v>
      </c>
      <c r="G86" s="37">
        <v>0.31</v>
      </c>
      <c r="H86" s="38" t="s">
        <v>151</v>
      </c>
      <c r="I86" s="23"/>
      <c r="J86" s="22"/>
      <c r="K86" s="22"/>
      <c r="L86" s="22"/>
      <c r="M86" s="22"/>
      <c r="N86" s="22"/>
      <c r="O86" s="22"/>
      <c r="P86" s="22"/>
      <c r="Q86" s="22"/>
      <c r="R86" s="22"/>
    </row>
    <row r="87" spans="2:18" ht="12">
      <c r="B87" s="17"/>
      <c r="C87" s="17"/>
      <c r="D87" s="17"/>
      <c r="E87" s="46"/>
      <c r="F87" s="47"/>
      <c r="G87" s="46"/>
      <c r="H87" s="47"/>
      <c r="I87" s="27"/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5.75" thickBot="1">
      <c r="B88" s="17"/>
      <c r="C88" s="49" t="s">
        <v>99</v>
      </c>
      <c r="D88" s="50" t="s">
        <v>39</v>
      </c>
      <c r="E88" s="32"/>
      <c r="F88" s="32"/>
      <c r="G88" s="58" t="s">
        <v>47</v>
      </c>
      <c r="H88" s="59"/>
      <c r="I88" s="27"/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2.75" thickBot="1">
      <c r="B89" s="18" t="s">
        <v>40</v>
      </c>
      <c r="C89" s="44"/>
      <c r="D89" s="52"/>
      <c r="E89" s="26">
        <v>0</v>
      </c>
      <c r="F89" s="26"/>
      <c r="G89" s="26"/>
      <c r="H89" s="17"/>
      <c r="I89" s="27"/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2.75" thickBot="1">
      <c r="B90" s="18" t="s">
        <v>41</v>
      </c>
      <c r="C90" s="44"/>
      <c r="D90" s="52"/>
      <c r="E90" s="26">
        <v>0</v>
      </c>
      <c r="F90" s="26"/>
      <c r="G90" s="53"/>
      <c r="H90" s="17"/>
      <c r="I90" s="27"/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2">
      <c r="B91" s="18" t="s">
        <v>58</v>
      </c>
      <c r="C91" s="18"/>
      <c r="D91" s="18"/>
      <c r="E91" s="26">
        <v>0</v>
      </c>
      <c r="F91" s="26" t="s">
        <v>96</v>
      </c>
      <c r="G91" s="26"/>
      <c r="H91" s="17"/>
      <c r="I91" s="2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2">
      <c r="B92" s="18" t="s">
        <v>59</v>
      </c>
      <c r="C92" s="18"/>
      <c r="D92" s="18"/>
      <c r="E92" s="26">
        <v>0</v>
      </c>
      <c r="F92" s="26"/>
      <c r="G92" s="26"/>
      <c r="H92" s="17"/>
      <c r="I92" s="27"/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2">
      <c r="B93" s="18" t="s">
        <v>85</v>
      </c>
      <c r="C93" s="18"/>
      <c r="D93" s="18"/>
      <c r="E93" s="26">
        <v>0</v>
      </c>
      <c r="F93" s="26"/>
      <c r="G93" s="26"/>
      <c r="H93" s="17"/>
      <c r="I93" s="27"/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2">
      <c r="B94" s="18" t="s">
        <v>66</v>
      </c>
      <c r="C94" s="18"/>
      <c r="D94" s="18"/>
      <c r="E94" s="26">
        <v>0</v>
      </c>
      <c r="F94" s="26"/>
      <c r="G94" s="26"/>
      <c r="H94" s="17"/>
      <c r="I94" s="27"/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2">
      <c r="B95" s="18" t="s">
        <v>119</v>
      </c>
      <c r="C95" s="18"/>
      <c r="D95" s="18"/>
      <c r="E95" s="26">
        <v>0</v>
      </c>
      <c r="F95" s="26" t="s">
        <v>96</v>
      </c>
      <c r="G95" s="26"/>
      <c r="H95" s="17"/>
      <c r="I95" s="27"/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2">
      <c r="B96" s="18" t="s">
        <v>68</v>
      </c>
      <c r="C96" s="18"/>
      <c r="D96" s="18"/>
      <c r="E96" s="26">
        <v>0</v>
      </c>
      <c r="F96" s="26"/>
      <c r="G96" s="26"/>
      <c r="H96" s="17"/>
      <c r="I96" s="2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2">
      <c r="B97" s="18" t="s">
        <v>67</v>
      </c>
      <c r="C97" s="18"/>
      <c r="D97" s="18"/>
      <c r="E97" s="26">
        <v>0</v>
      </c>
      <c r="F97" s="26"/>
      <c r="G97" s="26"/>
      <c r="H97" s="17"/>
      <c r="I97" s="2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2">
      <c r="B98" s="18" t="s">
        <v>24</v>
      </c>
      <c r="C98" s="18"/>
      <c r="D98" s="18"/>
      <c r="E98" s="26">
        <v>0</v>
      </c>
      <c r="F98" s="26"/>
      <c r="G98" s="26"/>
      <c r="H98" s="17"/>
      <c r="I98" s="2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t="12">
      <c r="B99" s="18" t="s">
        <v>25</v>
      </c>
      <c r="C99" s="18"/>
      <c r="D99" s="18"/>
      <c r="E99" s="26">
        <v>0</v>
      </c>
      <c r="F99" s="26"/>
      <c r="G99" s="26"/>
      <c r="H99" s="17"/>
      <c r="I99" s="2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2">
      <c r="B100" s="18" t="s">
        <v>140</v>
      </c>
      <c r="C100" s="18"/>
      <c r="D100" s="18"/>
      <c r="E100" s="26">
        <v>0</v>
      </c>
      <c r="F100" s="26"/>
      <c r="G100" s="26"/>
      <c r="H100" s="17"/>
      <c r="I100" s="2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2.75" thickBot="1">
      <c r="B101" s="17"/>
      <c r="C101" s="17"/>
      <c r="D101" s="17"/>
      <c r="E101" s="29" t="s">
        <v>112</v>
      </c>
      <c r="F101" s="2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2.75" thickBot="1">
      <c r="B102" s="17"/>
      <c r="C102" s="51"/>
      <c r="D102" s="34" t="s">
        <v>62</v>
      </c>
      <c r="E102" s="39">
        <f>SUM(E86:E101)</f>
        <v>0</v>
      </c>
      <c r="F102" s="40" t="s">
        <v>149</v>
      </c>
      <c r="G102" s="41">
        <f>G86*$E$15</f>
        <v>0</v>
      </c>
      <c r="H102" s="42" t="s">
        <v>150</v>
      </c>
      <c r="I102" s="2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2">
      <c r="B103" s="17"/>
      <c r="C103" s="51"/>
      <c r="D103" s="34"/>
      <c r="E103" s="60"/>
      <c r="F103" s="40"/>
      <c r="G103" s="61"/>
      <c r="H103" s="62"/>
      <c r="I103" s="2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2">
      <c r="B104" s="17"/>
      <c r="C104" s="51"/>
      <c r="D104" s="34"/>
      <c r="E104" s="60"/>
      <c r="F104" s="40"/>
      <c r="G104" s="61"/>
      <c r="H104" s="62"/>
      <c r="I104" s="2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2">
      <c r="B105" s="17"/>
      <c r="C105" s="51"/>
      <c r="D105" s="34"/>
      <c r="E105" s="26"/>
      <c r="F105" s="26"/>
      <c r="G105" s="26"/>
      <c r="H105" s="17"/>
      <c r="I105" s="2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2:18" ht="4.5" customHeight="1">
      <c r="B106" s="18"/>
      <c r="C106" s="63"/>
      <c r="D106" s="18"/>
      <c r="E106" s="29"/>
      <c r="F106" s="26"/>
      <c r="G106" s="26"/>
      <c r="H106" s="17"/>
      <c r="I106" s="2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2:18" ht="3.75" customHeight="1">
      <c r="B107" s="18"/>
      <c r="C107" s="63"/>
      <c r="D107" s="18"/>
      <c r="E107" s="29"/>
      <c r="F107" s="26"/>
      <c r="G107" s="26"/>
      <c r="H107" s="17"/>
      <c r="I107" s="2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t="4.5" customHeight="1" thickBot="1">
      <c r="B108" s="18"/>
      <c r="C108" s="63"/>
      <c r="D108" s="18"/>
      <c r="E108" s="29"/>
      <c r="F108" s="26"/>
      <c r="G108" s="26"/>
      <c r="H108" s="17"/>
      <c r="I108" s="2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2:18" s="1" customFormat="1" ht="18" thickBot="1">
      <c r="B109" s="22" t="s">
        <v>77</v>
      </c>
      <c r="C109" s="22"/>
      <c r="D109" s="22"/>
      <c r="E109" s="35" t="s">
        <v>49</v>
      </c>
      <c r="F109" s="36" t="str">
        <f>IF($E$15=0," ",E118/$E$15)</f>
        <v> </v>
      </c>
      <c r="G109" s="37">
        <v>0.09</v>
      </c>
      <c r="H109" s="38" t="s">
        <v>151</v>
      </c>
      <c r="I109" s="23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2:18" ht="12">
      <c r="B110" s="18"/>
      <c r="C110" s="18"/>
      <c r="D110" s="18"/>
      <c r="E110" s="26"/>
      <c r="F110" s="26"/>
      <c r="G110" s="18"/>
      <c r="H110" s="18"/>
      <c r="I110" s="2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2:18" ht="12">
      <c r="B111" s="18" t="s">
        <v>15</v>
      </c>
      <c r="C111" s="18"/>
      <c r="D111" s="18"/>
      <c r="E111" s="26">
        <v>0</v>
      </c>
      <c r="F111" s="26"/>
      <c r="G111" s="18"/>
      <c r="H111" s="18"/>
      <c r="I111" s="2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2:18" ht="12">
      <c r="B112" s="18" t="s">
        <v>100</v>
      </c>
      <c r="C112" s="18"/>
      <c r="D112" s="18"/>
      <c r="E112" s="26">
        <v>0</v>
      </c>
      <c r="F112" s="26"/>
      <c r="G112" s="18"/>
      <c r="H112" s="18"/>
      <c r="I112" s="2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2:18" ht="12">
      <c r="B113" s="18" t="s">
        <v>102</v>
      </c>
      <c r="C113" s="18"/>
      <c r="D113" s="18"/>
      <c r="E113" s="26">
        <v>0</v>
      </c>
      <c r="F113" s="26"/>
      <c r="G113" s="18"/>
      <c r="H113" s="18"/>
      <c r="I113" s="2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2:18" ht="12">
      <c r="B114" s="18" t="s">
        <v>134</v>
      </c>
      <c r="C114" s="18"/>
      <c r="D114" s="18"/>
      <c r="E114" s="26">
        <v>0</v>
      </c>
      <c r="F114" s="26"/>
      <c r="G114" s="26"/>
      <c r="H114" s="17"/>
      <c r="I114" s="2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2:18" ht="12">
      <c r="B115" s="18" t="s">
        <v>136</v>
      </c>
      <c r="C115" s="18"/>
      <c r="D115" s="18"/>
      <c r="E115" s="26">
        <v>0</v>
      </c>
      <c r="F115" s="26"/>
      <c r="G115" s="26"/>
      <c r="H115" s="17"/>
      <c r="I115" s="2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s="8" customFormat="1" ht="12">
      <c r="B116" s="18" t="s">
        <v>137</v>
      </c>
      <c r="C116" s="18"/>
      <c r="D116" s="18"/>
      <c r="E116" s="26">
        <v>0</v>
      </c>
      <c r="F116" s="26"/>
      <c r="G116" s="28"/>
      <c r="H116" s="17"/>
      <c r="I116" s="2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2:18" ht="12.75" thickBot="1">
      <c r="B117" s="18"/>
      <c r="C117" s="18"/>
      <c r="D117" s="18"/>
      <c r="E117" s="29" t="s">
        <v>112</v>
      </c>
      <c r="F117" s="26"/>
      <c r="G117" s="26"/>
      <c r="H117" s="17"/>
      <c r="I117" s="2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2:18" ht="12.75" thickBot="1">
      <c r="B118" s="18"/>
      <c r="C118" s="18"/>
      <c r="D118" s="34" t="s">
        <v>62</v>
      </c>
      <c r="E118" s="39">
        <f>SUM(E109:E117)</f>
        <v>0</v>
      </c>
      <c r="F118" s="40" t="s">
        <v>149</v>
      </c>
      <c r="G118" s="41">
        <f>G109*$E$15</f>
        <v>0</v>
      </c>
      <c r="H118" s="42" t="s">
        <v>150</v>
      </c>
      <c r="I118" s="2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2:18" ht="4.5" customHeight="1">
      <c r="B119" s="18"/>
      <c r="C119" s="63"/>
      <c r="D119" s="18"/>
      <c r="E119" s="29"/>
      <c r="F119" s="26"/>
      <c r="G119" s="26"/>
      <c r="H119" s="17"/>
      <c r="I119" s="2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2:18" ht="3.75" customHeight="1">
      <c r="B120" s="18"/>
      <c r="C120" s="63"/>
      <c r="D120" s="18"/>
      <c r="E120" s="29"/>
      <c r="F120" s="26"/>
      <c r="G120" s="26"/>
      <c r="H120" s="17"/>
      <c r="I120" s="2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2:18" ht="4.5" customHeight="1" thickBot="1">
      <c r="B121" s="18"/>
      <c r="C121" s="63"/>
      <c r="D121" s="18"/>
      <c r="E121" s="29"/>
      <c r="F121" s="26"/>
      <c r="G121" s="26"/>
      <c r="H121" s="17"/>
      <c r="I121" s="2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2:18" s="1" customFormat="1" ht="18" thickBot="1">
      <c r="B122" s="22" t="s">
        <v>78</v>
      </c>
      <c r="C122" s="22"/>
      <c r="D122" s="22"/>
      <c r="E122" s="35" t="s">
        <v>49</v>
      </c>
      <c r="F122" s="36" t="str">
        <f>IF($E$15=0," ",E131/$E$15)</f>
        <v> </v>
      </c>
      <c r="G122" s="37">
        <v>0.05</v>
      </c>
      <c r="H122" s="38" t="s">
        <v>151</v>
      </c>
      <c r="I122" s="23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2:18" ht="12">
      <c r="B123" s="18"/>
      <c r="C123" s="18"/>
      <c r="D123" s="18"/>
      <c r="E123" s="26"/>
      <c r="F123" s="26"/>
      <c r="G123" s="26"/>
      <c r="H123" s="17"/>
      <c r="I123" s="2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2:18" ht="12">
      <c r="B124" s="18" t="s">
        <v>135</v>
      </c>
      <c r="C124" s="18"/>
      <c r="D124" s="18"/>
      <c r="E124" s="26">
        <v>0</v>
      </c>
      <c r="F124" s="26"/>
      <c r="G124" s="26"/>
      <c r="H124" s="17"/>
      <c r="I124" s="2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2:18" ht="12">
      <c r="B125" s="18" t="s">
        <v>63</v>
      </c>
      <c r="C125" s="18"/>
      <c r="D125" s="18"/>
      <c r="E125" s="26">
        <v>0</v>
      </c>
      <c r="F125" s="26"/>
      <c r="G125" s="26"/>
      <c r="H125" s="17"/>
      <c r="I125" s="2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2:18" ht="12">
      <c r="B126" s="18" t="s">
        <v>118</v>
      </c>
      <c r="C126" s="18"/>
      <c r="D126" s="18"/>
      <c r="E126" s="26">
        <v>0</v>
      </c>
      <c r="F126" s="26"/>
      <c r="G126" s="26"/>
      <c r="H126" s="17"/>
      <c r="I126" s="2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2:18" ht="12">
      <c r="B127" s="18" t="s">
        <v>98</v>
      </c>
      <c r="C127" s="18"/>
      <c r="D127" s="18"/>
      <c r="E127" s="26">
        <v>0</v>
      </c>
      <c r="F127" s="26"/>
      <c r="G127" s="26"/>
      <c r="H127" s="17"/>
      <c r="I127" s="2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2:18" ht="12">
      <c r="B128" s="18" t="s">
        <v>122</v>
      </c>
      <c r="C128" s="18"/>
      <c r="D128" s="18"/>
      <c r="E128" s="26">
        <v>0</v>
      </c>
      <c r="F128" s="26"/>
      <c r="G128" s="26"/>
      <c r="H128" s="17"/>
      <c r="I128" s="2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2:18" ht="12">
      <c r="B129" s="18" t="s">
        <v>65</v>
      </c>
      <c r="C129" s="18"/>
      <c r="D129" s="18"/>
      <c r="E129" s="26">
        <v>0</v>
      </c>
      <c r="F129" s="26"/>
      <c r="G129" s="26"/>
      <c r="H129" s="17"/>
      <c r="I129" s="2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2:18" ht="12.75" thickBot="1">
      <c r="B130" s="18"/>
      <c r="C130" s="18"/>
      <c r="D130" s="18"/>
      <c r="E130" s="29" t="s">
        <v>112</v>
      </c>
      <c r="F130" s="26"/>
      <c r="G130" s="26"/>
      <c r="H130" s="17"/>
      <c r="I130" s="2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2:18" ht="12.75" thickBot="1">
      <c r="B131" s="18"/>
      <c r="C131" s="18"/>
      <c r="D131" s="34" t="s">
        <v>62</v>
      </c>
      <c r="E131" s="39">
        <f>SUM(E122:E130)</f>
        <v>0</v>
      </c>
      <c r="F131" s="40" t="s">
        <v>149</v>
      </c>
      <c r="G131" s="41">
        <f>G122*$E$15</f>
        <v>0</v>
      </c>
      <c r="H131" s="42" t="s">
        <v>150</v>
      </c>
      <c r="I131" s="2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2:18" ht="4.5" customHeight="1">
      <c r="B132" s="18"/>
      <c r="C132" s="63"/>
      <c r="D132" s="18"/>
      <c r="E132" s="29"/>
      <c r="F132" s="26"/>
      <c r="G132" s="26"/>
      <c r="H132" s="17"/>
      <c r="I132" s="2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2:18" ht="3.75" customHeight="1">
      <c r="B133" s="18"/>
      <c r="C133" s="63"/>
      <c r="D133" s="18"/>
      <c r="E133" s="29"/>
      <c r="F133" s="26"/>
      <c r="G133" s="26"/>
      <c r="H133" s="17"/>
      <c r="I133" s="2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2:18" ht="4.5" customHeight="1" thickBot="1">
      <c r="B134" s="18"/>
      <c r="C134" s="63"/>
      <c r="D134" s="18"/>
      <c r="E134" s="29"/>
      <c r="F134" s="26"/>
      <c r="G134" s="26"/>
      <c r="H134" s="17"/>
      <c r="I134" s="2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2:18" s="1" customFormat="1" ht="18" thickBot="1">
      <c r="B135" s="22" t="s">
        <v>79</v>
      </c>
      <c r="C135" s="22"/>
      <c r="D135" s="22"/>
      <c r="E135" s="35" t="s">
        <v>49</v>
      </c>
      <c r="F135" s="36" t="str">
        <f>IF($E$15=0," ",E140/$E$15)</f>
        <v> </v>
      </c>
      <c r="G135" s="37">
        <v>0.12</v>
      </c>
      <c r="H135" s="38" t="s">
        <v>151</v>
      </c>
      <c r="I135" s="23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2:18" ht="12">
      <c r="B136" s="18"/>
      <c r="C136" s="18"/>
      <c r="D136" s="18"/>
      <c r="E136" s="26"/>
      <c r="F136" s="26"/>
      <c r="G136" s="26"/>
      <c r="H136" s="17"/>
      <c r="I136" s="2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2:18" ht="12">
      <c r="B137" s="18" t="s">
        <v>103</v>
      </c>
      <c r="C137" s="18"/>
      <c r="D137" s="18"/>
      <c r="E137" s="26">
        <v>0</v>
      </c>
      <c r="F137" s="26"/>
      <c r="G137" s="26"/>
      <c r="H137" s="17"/>
      <c r="I137" s="2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2:18" ht="12">
      <c r="B138" s="18" t="s">
        <v>92</v>
      </c>
      <c r="C138" s="18"/>
      <c r="D138" s="18"/>
      <c r="E138" s="26">
        <v>0</v>
      </c>
      <c r="F138" s="26"/>
      <c r="G138" s="26"/>
      <c r="H138" s="17"/>
      <c r="I138" s="2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2:18" ht="12.75" thickBot="1">
      <c r="B139" s="18"/>
      <c r="C139" s="18"/>
      <c r="D139" s="18"/>
      <c r="E139" s="29" t="s">
        <v>112</v>
      </c>
      <c r="F139" s="26"/>
      <c r="G139" s="26"/>
      <c r="H139" s="17"/>
      <c r="I139" s="2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2:18" ht="12.75" thickBot="1">
      <c r="B140" s="18"/>
      <c r="C140" s="18"/>
      <c r="D140" s="34" t="s">
        <v>62</v>
      </c>
      <c r="E140" s="39">
        <f>SUM(E135:E139)</f>
        <v>0</v>
      </c>
      <c r="F140" s="40" t="s">
        <v>149</v>
      </c>
      <c r="G140" s="41">
        <f>G135*$E$15</f>
        <v>0</v>
      </c>
      <c r="H140" s="42" t="s">
        <v>150</v>
      </c>
      <c r="I140" s="2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2:18" ht="4.5" customHeight="1">
      <c r="B141" s="18"/>
      <c r="C141" s="63"/>
      <c r="D141" s="18"/>
      <c r="E141" s="29"/>
      <c r="F141" s="26"/>
      <c r="G141" s="26"/>
      <c r="H141" s="17"/>
      <c r="I141" s="2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2:18" ht="3.75" customHeight="1">
      <c r="B142" s="18"/>
      <c r="C142" s="63"/>
      <c r="D142" s="18"/>
      <c r="E142" s="29"/>
      <c r="F142" s="26"/>
      <c r="G142" s="26"/>
      <c r="H142" s="17"/>
      <c r="I142" s="2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2:18" ht="4.5" customHeight="1" thickBot="1">
      <c r="B143" s="18"/>
      <c r="C143" s="63"/>
      <c r="D143" s="18"/>
      <c r="E143" s="29"/>
      <c r="F143" s="26"/>
      <c r="G143" s="26"/>
      <c r="H143" s="17"/>
      <c r="I143" s="2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2:18" s="1" customFormat="1" ht="18" thickBot="1">
      <c r="B144" s="22" t="s">
        <v>80</v>
      </c>
      <c r="C144" s="22"/>
      <c r="D144" s="22"/>
      <c r="E144" s="35" t="s">
        <v>49</v>
      </c>
      <c r="F144" s="36" t="str">
        <f>IF($E$15=0," ",E151/$E$15)</f>
        <v> </v>
      </c>
      <c r="G144" s="37">
        <v>0.02</v>
      </c>
      <c r="H144" s="38" t="s">
        <v>151</v>
      </c>
      <c r="I144" s="23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2:18" ht="12">
      <c r="B145" s="17"/>
      <c r="C145" s="17"/>
      <c r="D145" s="17"/>
      <c r="E145" s="46"/>
      <c r="F145" s="47"/>
      <c r="G145" s="46"/>
      <c r="H145" s="47"/>
      <c r="I145" s="2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2:18" ht="12">
      <c r="B146" s="18" t="s">
        <v>121</v>
      </c>
      <c r="C146" s="18"/>
      <c r="D146" s="18"/>
      <c r="E146" s="26">
        <v>0</v>
      </c>
      <c r="F146" s="26"/>
      <c r="G146" s="26"/>
      <c r="H146" s="17"/>
      <c r="I146" s="2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2:18" ht="12">
      <c r="B147" s="18" t="s">
        <v>120</v>
      </c>
      <c r="C147" s="18"/>
      <c r="D147" s="18"/>
      <c r="E147" s="26">
        <v>0</v>
      </c>
      <c r="F147" s="26"/>
      <c r="G147" s="26"/>
      <c r="H147" s="17"/>
      <c r="I147" s="2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2:18" ht="12">
      <c r="B148" s="18" t="s">
        <v>139</v>
      </c>
      <c r="C148" s="18"/>
      <c r="D148" s="18"/>
      <c r="E148" s="26">
        <v>0</v>
      </c>
      <c r="F148" s="26"/>
      <c r="G148" s="26"/>
      <c r="H148" s="17"/>
      <c r="I148" s="2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2:18" ht="12">
      <c r="B149" s="18" t="s">
        <v>61</v>
      </c>
      <c r="C149" s="18"/>
      <c r="D149" s="18"/>
      <c r="E149" s="26">
        <v>0</v>
      </c>
      <c r="F149" s="26"/>
      <c r="G149" s="26"/>
      <c r="H149" s="17"/>
      <c r="I149" s="2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2:18" ht="12.75" thickBot="1">
      <c r="B150" s="18"/>
      <c r="C150" s="18"/>
      <c r="D150" s="18"/>
      <c r="E150" s="29" t="s">
        <v>112</v>
      </c>
      <c r="F150" s="26"/>
      <c r="G150" s="26"/>
      <c r="H150" s="17"/>
      <c r="I150" s="2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2:18" ht="12.75" thickBot="1">
      <c r="B151" s="18"/>
      <c r="C151" s="18"/>
      <c r="D151" s="34" t="s">
        <v>62</v>
      </c>
      <c r="E151" s="39">
        <f>SUM(E144:E150)</f>
        <v>0</v>
      </c>
      <c r="F151" s="40" t="s">
        <v>149</v>
      </c>
      <c r="G151" s="41">
        <f>G144*$E$15</f>
        <v>0</v>
      </c>
      <c r="H151" s="42" t="s">
        <v>150</v>
      </c>
      <c r="I151" s="2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2:18" ht="4.5" customHeight="1">
      <c r="B152" s="18"/>
      <c r="C152" s="63"/>
      <c r="D152" s="18"/>
      <c r="E152" s="29"/>
      <c r="F152" s="26"/>
      <c r="G152" s="26"/>
      <c r="H152" s="17"/>
      <c r="I152" s="2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2:18" ht="3.75" customHeight="1">
      <c r="B153" s="18"/>
      <c r="C153" s="63"/>
      <c r="D153" s="18"/>
      <c r="E153" s="29"/>
      <c r="F153" s="26"/>
      <c r="G153" s="26"/>
      <c r="H153" s="17"/>
      <c r="I153" s="2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2:18" ht="4.5" customHeight="1" thickBot="1">
      <c r="B154" s="18"/>
      <c r="C154" s="63"/>
      <c r="D154" s="18"/>
      <c r="E154" s="29"/>
      <c r="F154" s="26"/>
      <c r="G154" s="26"/>
      <c r="H154" s="17"/>
      <c r="I154" s="2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2:18" s="1" customFormat="1" ht="18" thickBot="1">
      <c r="B155" s="22" t="s">
        <v>81</v>
      </c>
      <c r="C155" s="22"/>
      <c r="D155" s="22"/>
      <c r="E155" s="35" t="s">
        <v>49</v>
      </c>
      <c r="F155" s="36" t="str">
        <f>IF($E$15=0," ",E165/$E$15)</f>
        <v> </v>
      </c>
      <c r="G155" s="37">
        <v>0</v>
      </c>
      <c r="H155" s="38" t="s">
        <v>151</v>
      </c>
      <c r="I155" s="23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2:18" ht="12">
      <c r="B156" s="18"/>
      <c r="C156" s="18"/>
      <c r="D156" s="18"/>
      <c r="E156" s="45" t="s">
        <v>152</v>
      </c>
      <c r="F156" s="27"/>
      <c r="G156" s="26"/>
      <c r="H156" s="17"/>
      <c r="I156" s="2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2:18" ht="12">
      <c r="B157" s="18"/>
      <c r="C157" s="18"/>
      <c r="D157" s="18"/>
      <c r="E157" s="26" t="s">
        <v>129</v>
      </c>
      <c r="F157" s="27"/>
      <c r="G157" s="26"/>
      <c r="H157" s="17"/>
      <c r="I157" s="2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2:18" ht="12">
      <c r="B158" s="18" t="s">
        <v>131</v>
      </c>
      <c r="C158" s="18"/>
      <c r="D158" s="18"/>
      <c r="E158" s="26">
        <v>0</v>
      </c>
      <c r="F158" s="26"/>
      <c r="G158" s="26"/>
      <c r="H158" s="17"/>
      <c r="I158" s="2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2:18" ht="12">
      <c r="B159" s="18" t="s">
        <v>16</v>
      </c>
      <c r="C159" s="18"/>
      <c r="D159" s="18"/>
      <c r="E159" s="26">
        <v>0</v>
      </c>
      <c r="F159" s="26"/>
      <c r="G159" s="26"/>
      <c r="H159" s="17"/>
      <c r="I159" s="2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2:18" ht="12">
      <c r="B160" s="18" t="s">
        <v>90</v>
      </c>
      <c r="C160" s="18"/>
      <c r="D160" s="18"/>
      <c r="E160" s="26">
        <v>0</v>
      </c>
      <c r="F160" s="26"/>
      <c r="G160" s="26"/>
      <c r="H160" s="17"/>
      <c r="I160" s="2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2:18" ht="12">
      <c r="B161" s="18" t="s">
        <v>91</v>
      </c>
      <c r="C161" s="18"/>
      <c r="D161" s="18"/>
      <c r="E161" s="26">
        <v>0</v>
      </c>
      <c r="F161" s="26"/>
      <c r="G161" s="26"/>
      <c r="H161" s="17"/>
      <c r="I161" s="2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2:18" ht="12">
      <c r="B162" s="18" t="s">
        <v>60</v>
      </c>
      <c r="C162" s="18"/>
      <c r="D162" s="18"/>
      <c r="E162" s="26">
        <v>0</v>
      </c>
      <c r="F162" s="26"/>
      <c r="G162" s="26"/>
      <c r="H162" s="17"/>
      <c r="I162" s="2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2:18" ht="12">
      <c r="B163" s="18" t="s">
        <v>71</v>
      </c>
      <c r="C163" s="18"/>
      <c r="D163" s="18"/>
      <c r="E163" s="26">
        <v>0</v>
      </c>
      <c r="F163" s="26"/>
      <c r="G163" s="26"/>
      <c r="H163" s="17"/>
      <c r="I163" s="2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2:18" ht="12.75" thickBot="1">
      <c r="B164" s="18"/>
      <c r="C164" s="18"/>
      <c r="D164" s="18"/>
      <c r="E164" s="29" t="s">
        <v>112</v>
      </c>
      <c r="F164" s="26"/>
      <c r="G164" s="26"/>
      <c r="H164" s="17"/>
      <c r="I164" s="2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ht="12.75" thickBot="1">
      <c r="B165" s="17"/>
      <c r="C165" s="34"/>
      <c r="D165" s="34" t="s">
        <v>62</v>
      </c>
      <c r="E165" s="39">
        <f>SUM(E155:E164)</f>
        <v>0</v>
      </c>
      <c r="F165" s="40" t="s">
        <v>149</v>
      </c>
      <c r="G165" s="41">
        <f>G155*$E$15</f>
        <v>0</v>
      </c>
      <c r="H165" s="42" t="s">
        <v>150</v>
      </c>
      <c r="I165" s="2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ht="12">
      <c r="B166" s="17"/>
      <c r="C166" s="34"/>
      <c r="D166" s="34"/>
      <c r="E166" s="26"/>
      <c r="F166" s="26"/>
      <c r="G166" s="26"/>
      <c r="H166" s="17"/>
      <c r="I166" s="2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2:18" ht="12">
      <c r="B167" s="17"/>
      <c r="C167" s="34"/>
      <c r="D167" s="34" t="s">
        <v>123</v>
      </c>
      <c r="E167" s="26">
        <f>E102+E118+E131+E140+E151+E165</f>
        <v>0</v>
      </c>
      <c r="F167" s="26"/>
      <c r="G167" s="26"/>
      <c r="H167" s="17"/>
      <c r="I167" s="2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2:18" ht="12">
      <c r="B168" s="17"/>
      <c r="C168" s="34"/>
      <c r="D168" s="34" t="s">
        <v>138</v>
      </c>
      <c r="E168" s="26">
        <f>E75-E167</f>
        <v>0</v>
      </c>
      <c r="F168" s="26"/>
      <c r="G168" s="26"/>
      <c r="H168" s="17"/>
      <c r="I168" s="2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2:18" ht="12">
      <c r="B169" s="17"/>
      <c r="C169" s="34"/>
      <c r="D169" s="34"/>
      <c r="E169" s="26"/>
      <c r="F169" s="26"/>
      <c r="G169" s="26"/>
      <c r="H169" s="17"/>
      <c r="I169" s="2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2:18" ht="12">
      <c r="B170" s="34"/>
      <c r="C170" s="34"/>
      <c r="D170" s="34"/>
      <c r="E170" s="26"/>
      <c r="F170" s="26"/>
      <c r="G170" s="26"/>
      <c r="H170" s="17"/>
      <c r="I170" s="2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2:18" ht="12">
      <c r="B171" s="34"/>
      <c r="C171" s="34"/>
      <c r="D171" s="34"/>
      <c r="E171" s="26"/>
      <c r="F171" s="26"/>
      <c r="G171" s="26"/>
      <c r="H171" s="17"/>
      <c r="I171" s="2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18" ht="12">
      <c r="B172" s="34"/>
      <c r="C172" s="34"/>
      <c r="D172" s="34"/>
      <c r="E172" s="26"/>
      <c r="F172" s="26"/>
      <c r="G172" s="26"/>
      <c r="H172" s="17"/>
      <c r="I172" s="2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2:18" ht="12.75" thickBot="1">
      <c r="B173" s="34"/>
      <c r="C173" s="34"/>
      <c r="D173" s="34"/>
      <c r="E173" s="26"/>
      <c r="F173" s="26"/>
      <c r="G173" s="26"/>
      <c r="H173" s="17"/>
      <c r="I173" s="2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2:18" s="1" customFormat="1" ht="18" thickBot="1">
      <c r="B174" s="22" t="s">
        <v>110</v>
      </c>
      <c r="C174" s="22"/>
      <c r="D174" s="22"/>
      <c r="E174" s="35" t="s">
        <v>49</v>
      </c>
      <c r="F174" s="36" t="str">
        <f>IF($E$15=0," ",E216/$E$15)</f>
        <v> </v>
      </c>
      <c r="G174" s="37">
        <v>0.05</v>
      </c>
      <c r="H174" s="38" t="s">
        <v>151</v>
      </c>
      <c r="I174" s="23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2:18" s="8" customFormat="1" ht="12">
      <c r="B175" s="17"/>
      <c r="C175" s="17"/>
      <c r="D175" s="17"/>
      <c r="E175" s="64" t="s">
        <v>44</v>
      </c>
      <c r="F175" s="21"/>
      <c r="G175" s="21"/>
      <c r="H175" s="21"/>
      <c r="I175" s="2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2:18" s="1" customFormat="1" ht="16.5">
      <c r="B176" s="22" t="s">
        <v>73</v>
      </c>
      <c r="C176" s="22"/>
      <c r="D176" s="22"/>
      <c r="E176" s="65" t="s">
        <v>130</v>
      </c>
      <c r="F176" s="17"/>
      <c r="G176" s="17"/>
      <c r="H176" s="17"/>
      <c r="I176" s="23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2:18" s="8" customFormat="1" ht="12">
      <c r="B177" s="17"/>
      <c r="C177" s="17"/>
      <c r="D177" s="17"/>
      <c r="E177" s="21"/>
      <c r="F177" s="21"/>
      <c r="G177" s="21"/>
      <c r="H177" s="21"/>
      <c r="I177" s="2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2:18" ht="12">
      <c r="B178" s="18" t="s">
        <v>64</v>
      </c>
      <c r="C178" s="18"/>
      <c r="D178" s="18"/>
      <c r="E178" s="26">
        <v>0</v>
      </c>
      <c r="F178" s="26"/>
      <c r="G178" s="26"/>
      <c r="H178" s="17"/>
      <c r="I178" s="2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2:18" ht="12">
      <c r="B179" s="18" t="s">
        <v>28</v>
      </c>
      <c r="C179" s="18"/>
      <c r="D179" s="18"/>
      <c r="E179" s="26">
        <v>0</v>
      </c>
      <c r="F179" s="26"/>
      <c r="G179" s="26"/>
      <c r="H179" s="17"/>
      <c r="I179" s="2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2:18" ht="12">
      <c r="B180" s="18" t="s">
        <v>29</v>
      </c>
      <c r="C180" s="18"/>
      <c r="D180" s="18"/>
      <c r="E180" s="26">
        <v>0</v>
      </c>
      <c r="F180" s="26"/>
      <c r="G180" s="26"/>
      <c r="H180" s="17"/>
      <c r="I180" s="2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2:18" ht="12">
      <c r="B181" s="18" t="s">
        <v>30</v>
      </c>
      <c r="C181" s="18"/>
      <c r="D181" s="18"/>
      <c r="E181" s="26">
        <v>0</v>
      </c>
      <c r="F181" s="26"/>
      <c r="G181" s="26"/>
      <c r="H181" s="17"/>
      <c r="I181" s="2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2:18" ht="12">
      <c r="B182" s="18" t="s">
        <v>31</v>
      </c>
      <c r="C182" s="18"/>
      <c r="D182" s="18"/>
      <c r="E182" s="26">
        <v>0</v>
      </c>
      <c r="F182" s="26"/>
      <c r="G182" s="26"/>
      <c r="H182" s="17"/>
      <c r="I182" s="2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2:18" ht="12">
      <c r="B183" s="18" t="s">
        <v>22</v>
      </c>
      <c r="C183" s="18"/>
      <c r="D183" s="18"/>
      <c r="E183" s="26">
        <v>0</v>
      </c>
      <c r="F183" s="26"/>
      <c r="G183" s="26"/>
      <c r="H183" s="17"/>
      <c r="I183" s="2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2:18" ht="12">
      <c r="B184" s="18" t="s">
        <v>32</v>
      </c>
      <c r="C184" s="18"/>
      <c r="D184" s="18"/>
      <c r="E184" s="26">
        <v>0</v>
      </c>
      <c r="F184" s="26"/>
      <c r="G184" s="26"/>
      <c r="H184" s="17"/>
      <c r="I184" s="2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2:18" ht="12">
      <c r="B185" s="18" t="s">
        <v>33</v>
      </c>
      <c r="C185" s="18"/>
      <c r="D185" s="18"/>
      <c r="E185" s="26">
        <v>0</v>
      </c>
      <c r="F185" s="26"/>
      <c r="G185" s="26"/>
      <c r="H185" s="17"/>
      <c r="I185" s="2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2:18" ht="12">
      <c r="B186" s="18" t="s">
        <v>35</v>
      </c>
      <c r="C186" s="18"/>
      <c r="D186" s="18"/>
      <c r="E186" s="26">
        <v>0</v>
      </c>
      <c r="F186" s="26"/>
      <c r="G186" s="26"/>
      <c r="H186" s="17"/>
      <c r="I186" s="2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2:18" ht="12">
      <c r="B187" s="18" t="s">
        <v>34</v>
      </c>
      <c r="C187" s="18"/>
      <c r="D187" s="18"/>
      <c r="E187" s="26">
        <v>0</v>
      </c>
      <c r="F187" s="26"/>
      <c r="G187" s="26"/>
      <c r="H187" s="17"/>
      <c r="I187" s="2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2:18" s="8" customFormat="1" ht="12">
      <c r="B188" s="18" t="s">
        <v>53</v>
      </c>
      <c r="C188" s="18"/>
      <c r="D188" s="18"/>
      <c r="E188" s="26">
        <v>0</v>
      </c>
      <c r="F188" s="26"/>
      <c r="G188" s="28"/>
      <c r="H188" s="17"/>
      <c r="I188" s="2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2:18" ht="12">
      <c r="B189" s="18"/>
      <c r="C189" s="18"/>
      <c r="D189" s="18"/>
      <c r="E189" s="29" t="s">
        <v>112</v>
      </c>
      <c r="F189" s="26"/>
      <c r="G189" s="26"/>
      <c r="H189" s="17"/>
      <c r="I189" s="2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2:18" ht="12">
      <c r="B190" s="18"/>
      <c r="C190" s="18"/>
      <c r="D190" s="34" t="s">
        <v>62</v>
      </c>
      <c r="E190" s="26">
        <f>SUM(E176:E189)</f>
        <v>0</v>
      </c>
      <c r="F190" s="26"/>
      <c r="G190" s="26"/>
      <c r="H190" s="17"/>
      <c r="I190" s="2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2:18" s="1" customFormat="1" ht="16.5">
      <c r="B191" s="22" t="s">
        <v>74</v>
      </c>
      <c r="C191" s="22"/>
      <c r="D191" s="22"/>
      <c r="E191" s="17"/>
      <c r="F191" s="17"/>
      <c r="G191" s="17"/>
      <c r="H191" s="17"/>
      <c r="I191" s="23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2:18" ht="12">
      <c r="B192" s="18"/>
      <c r="C192" s="18"/>
      <c r="D192" s="18"/>
      <c r="E192" s="26"/>
      <c r="F192" s="26"/>
      <c r="G192" s="26"/>
      <c r="H192" s="17"/>
      <c r="I192" s="2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2:18" ht="12">
      <c r="B193" s="18" t="s">
        <v>36</v>
      </c>
      <c r="C193" s="18"/>
      <c r="D193" s="18"/>
      <c r="E193" s="26">
        <v>0</v>
      </c>
      <c r="F193" s="26"/>
      <c r="G193" s="26"/>
      <c r="H193" s="17"/>
      <c r="I193" s="2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2:18" ht="12">
      <c r="B194" s="18" t="s">
        <v>14</v>
      </c>
      <c r="C194" s="18"/>
      <c r="D194" s="18"/>
      <c r="E194" s="26">
        <v>0</v>
      </c>
      <c r="F194" s="26"/>
      <c r="G194" s="26"/>
      <c r="H194" s="17"/>
      <c r="I194" s="2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2:18" ht="12">
      <c r="B195" s="18" t="s">
        <v>37</v>
      </c>
      <c r="C195" s="18"/>
      <c r="D195" s="18"/>
      <c r="E195" s="26">
        <v>0</v>
      </c>
      <c r="F195" s="26"/>
      <c r="G195" s="26"/>
      <c r="H195" s="17"/>
      <c r="I195" s="2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2:18" ht="12">
      <c r="B196" s="18" t="s">
        <v>38</v>
      </c>
      <c r="C196" s="18"/>
      <c r="D196" s="18"/>
      <c r="E196" s="26">
        <v>0</v>
      </c>
      <c r="F196" s="26"/>
      <c r="G196" s="26"/>
      <c r="H196" s="17"/>
      <c r="I196" s="2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2:18" ht="12">
      <c r="B197" s="18" t="s">
        <v>125</v>
      </c>
      <c r="C197" s="18"/>
      <c r="D197" s="18"/>
      <c r="E197" s="26">
        <v>0</v>
      </c>
      <c r="F197" s="26"/>
      <c r="G197" s="26"/>
      <c r="H197" s="17"/>
      <c r="I197" s="2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2:18" s="8" customFormat="1" ht="12">
      <c r="B198" s="18" t="s">
        <v>53</v>
      </c>
      <c r="C198" s="18"/>
      <c r="D198" s="18"/>
      <c r="E198" s="26">
        <v>0</v>
      </c>
      <c r="F198" s="26"/>
      <c r="G198" s="28"/>
      <c r="H198" s="17"/>
      <c r="I198" s="2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18" s="8" customFormat="1" ht="12">
      <c r="B199" s="17"/>
      <c r="C199" s="17"/>
      <c r="D199" s="18"/>
      <c r="E199" s="29" t="s">
        <v>112</v>
      </c>
      <c r="F199" s="21"/>
      <c r="G199" s="21"/>
      <c r="H199" s="21"/>
      <c r="I199" s="2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2:18" s="8" customFormat="1" ht="12">
      <c r="B200" s="17"/>
      <c r="C200" s="17"/>
      <c r="D200" s="34" t="s">
        <v>62</v>
      </c>
      <c r="E200" s="26">
        <f>SUM(E191:E199)</f>
        <v>0</v>
      </c>
      <c r="F200" s="21"/>
      <c r="G200" s="21"/>
      <c r="H200" s="21"/>
      <c r="I200" s="2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2:18" s="8" customFormat="1" ht="12">
      <c r="B201" s="17"/>
      <c r="C201" s="17"/>
      <c r="D201" s="17"/>
      <c r="E201" s="17"/>
      <c r="F201" s="17"/>
      <c r="G201" s="17"/>
      <c r="H201" s="17"/>
      <c r="I201" s="2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2:18" s="1" customFormat="1" ht="16.5">
      <c r="B202" s="22" t="s">
        <v>75</v>
      </c>
      <c r="C202" s="22"/>
      <c r="D202" s="22"/>
      <c r="E202" s="17"/>
      <c r="F202" s="17"/>
      <c r="G202" s="17"/>
      <c r="H202" s="17"/>
      <c r="I202" s="23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2:18" s="8" customFormat="1" ht="12">
      <c r="B203" s="17"/>
      <c r="C203" s="17"/>
      <c r="D203" s="17"/>
      <c r="E203" s="21"/>
      <c r="F203" s="21"/>
      <c r="G203" s="21"/>
      <c r="H203" s="21"/>
      <c r="I203" s="2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2:18" ht="12">
      <c r="B204" s="18" t="s">
        <v>126</v>
      </c>
      <c r="C204" s="18"/>
      <c r="D204" s="18"/>
      <c r="E204" s="26">
        <v>0</v>
      </c>
      <c r="F204" s="26"/>
      <c r="G204" s="26"/>
      <c r="H204" s="17"/>
      <c r="I204" s="2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18" ht="12">
      <c r="B205" s="18" t="s">
        <v>127</v>
      </c>
      <c r="C205" s="18"/>
      <c r="D205" s="18"/>
      <c r="E205" s="26">
        <v>0</v>
      </c>
      <c r="F205" s="26"/>
      <c r="G205" s="26"/>
      <c r="H205" s="17"/>
      <c r="I205" s="2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2:18" ht="12">
      <c r="B206" s="18" t="s">
        <v>128</v>
      </c>
      <c r="C206" s="18"/>
      <c r="D206" s="18"/>
      <c r="E206" s="26">
        <v>0</v>
      </c>
      <c r="F206" s="26"/>
      <c r="G206" s="26"/>
      <c r="H206" s="17"/>
      <c r="I206" s="2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2:18" ht="12">
      <c r="B207" s="18" t="s">
        <v>21</v>
      </c>
      <c r="C207" s="18"/>
      <c r="D207" s="18"/>
      <c r="E207" s="26">
        <v>0</v>
      </c>
      <c r="F207" s="26"/>
      <c r="G207" s="26"/>
      <c r="H207" s="17"/>
      <c r="I207" s="2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2:18" ht="12">
      <c r="B208" s="18" t="s">
        <v>10</v>
      </c>
      <c r="C208" s="18"/>
      <c r="D208" s="18"/>
      <c r="E208" s="26">
        <v>0</v>
      </c>
      <c r="F208" s="26"/>
      <c r="G208" s="26"/>
      <c r="H208" s="17"/>
      <c r="I208" s="2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2:18" ht="12">
      <c r="B209" s="18" t="s">
        <v>11</v>
      </c>
      <c r="C209" s="18"/>
      <c r="D209" s="18"/>
      <c r="E209" s="26">
        <v>0</v>
      </c>
      <c r="F209" s="26"/>
      <c r="G209" s="26"/>
      <c r="H209" s="17"/>
      <c r="I209" s="2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2:18" ht="12">
      <c r="B210" s="18" t="s">
        <v>12</v>
      </c>
      <c r="C210" s="18"/>
      <c r="D210" s="18"/>
      <c r="E210" s="26">
        <v>0</v>
      </c>
      <c r="F210" s="26"/>
      <c r="G210" s="26"/>
      <c r="H210" s="17"/>
      <c r="I210" s="2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2:18" ht="12">
      <c r="B211" s="18" t="s">
        <v>13</v>
      </c>
      <c r="C211" s="18"/>
      <c r="D211" s="18"/>
      <c r="E211" s="26">
        <v>0</v>
      </c>
      <c r="F211" s="26"/>
      <c r="G211" s="26"/>
      <c r="H211" s="17"/>
      <c r="I211" s="2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2:18" s="8" customFormat="1" ht="12">
      <c r="B212" s="18" t="s">
        <v>53</v>
      </c>
      <c r="C212" s="18"/>
      <c r="D212" s="18"/>
      <c r="E212" s="26">
        <v>0</v>
      </c>
      <c r="F212" s="26"/>
      <c r="G212" s="28"/>
      <c r="H212" s="17"/>
      <c r="I212" s="27"/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2:18" s="8" customFormat="1" ht="12">
      <c r="B213" s="17"/>
      <c r="C213" s="17"/>
      <c r="D213" s="18"/>
      <c r="E213" s="29" t="s">
        <v>112</v>
      </c>
      <c r="F213" s="21"/>
      <c r="G213" s="21"/>
      <c r="H213" s="21"/>
      <c r="I213" s="27"/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2:18" s="8" customFormat="1" ht="12">
      <c r="B214" s="17"/>
      <c r="C214" s="17"/>
      <c r="D214" s="34" t="s">
        <v>62</v>
      </c>
      <c r="E214" s="26">
        <f>SUM(E202:E213)</f>
        <v>0</v>
      </c>
      <c r="F214" s="21"/>
      <c r="G214" s="21"/>
      <c r="H214" s="21"/>
      <c r="I214" s="27"/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2:18" s="8" customFormat="1" ht="12.75" thickBot="1">
      <c r="B215" s="17"/>
      <c r="C215" s="17"/>
      <c r="D215" s="17"/>
      <c r="E215" s="21"/>
      <c r="F215" s="21"/>
      <c r="G215" s="21"/>
      <c r="H215" s="21"/>
      <c r="I215" s="27"/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2:18" ht="12.75" thickBot="1">
      <c r="B216" s="34"/>
      <c r="C216" s="34"/>
      <c r="D216" s="34" t="s">
        <v>124</v>
      </c>
      <c r="E216" s="39">
        <f>E190+E200+E214</f>
        <v>0</v>
      </c>
      <c r="F216" s="40" t="s">
        <v>149</v>
      </c>
      <c r="G216" s="41">
        <f>G174*$E$15</f>
        <v>0</v>
      </c>
      <c r="H216" s="42" t="s">
        <v>150</v>
      </c>
      <c r="I216" s="2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2:18" ht="12">
      <c r="B217" s="34"/>
      <c r="C217" s="34"/>
      <c r="D217" s="34"/>
      <c r="E217" s="26"/>
      <c r="F217" s="26"/>
      <c r="G217" s="26"/>
      <c r="H217" s="17"/>
      <c r="I217" s="2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2:18" ht="12">
      <c r="B218" s="34"/>
      <c r="C218" s="34"/>
      <c r="D218" s="34"/>
      <c r="E218" s="26"/>
      <c r="F218" s="26"/>
      <c r="G218" s="26"/>
      <c r="H218" s="17"/>
      <c r="I218" s="27"/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2:18" ht="12">
      <c r="B219" s="34"/>
      <c r="C219" s="34"/>
      <c r="D219" s="34"/>
      <c r="E219" s="26"/>
      <c r="F219" s="26"/>
      <c r="G219" s="26"/>
      <c r="H219" s="17"/>
      <c r="I219" s="2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2:18" s="2" customFormat="1" ht="18.75">
      <c r="B220" s="66"/>
      <c r="C220" s="66"/>
      <c r="D220" s="66" t="s">
        <v>97</v>
      </c>
      <c r="E220" s="67">
        <f>E168-E216</f>
        <v>0</v>
      </c>
      <c r="F220" s="67"/>
      <c r="G220" s="67"/>
      <c r="H220" s="68"/>
      <c r="I220" s="69"/>
      <c r="J220" s="68"/>
      <c r="K220" s="68"/>
      <c r="L220" s="68"/>
      <c r="M220" s="68"/>
      <c r="N220" s="68"/>
      <c r="O220" s="68"/>
      <c r="P220" s="68"/>
      <c r="Q220" s="68"/>
      <c r="R220" s="68"/>
    </row>
    <row r="221" spans="2:18" ht="12">
      <c r="B221" s="17"/>
      <c r="C221" s="17"/>
      <c r="D221" s="17"/>
      <c r="E221" s="17"/>
      <c r="F221" s="2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2:18" ht="12">
      <c r="B222" s="17"/>
      <c r="C222" s="17"/>
      <c r="D222" s="17"/>
      <c r="E222" s="17"/>
      <c r="F222" s="2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2:18" ht="12" hidden="1">
      <c r="B223" s="17"/>
      <c r="C223" s="76" t="s">
        <v>0</v>
      </c>
      <c r="D223" s="77"/>
      <c r="E223" s="77"/>
      <c r="F223" s="77"/>
      <c r="G223" s="77"/>
      <c r="H223" s="7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2:18" ht="12.75" hidden="1" thickBot="1">
      <c r="B224" s="17"/>
      <c r="C224" s="70">
        <v>1</v>
      </c>
      <c r="D224" s="70">
        <v>2</v>
      </c>
      <c r="E224" s="70">
        <v>3</v>
      </c>
      <c r="F224" s="70">
        <v>4</v>
      </c>
      <c r="G224" s="70">
        <v>5</v>
      </c>
      <c r="H224" s="70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2:18" ht="12" hidden="1">
      <c r="B225" s="18"/>
      <c r="C225" s="19"/>
      <c r="D225" s="19"/>
      <c r="E225" s="19"/>
      <c r="F225" s="19"/>
      <c r="G225" s="19"/>
      <c r="H225" s="19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2:18" ht="12" hidden="1">
      <c r="B226" s="18" t="s">
        <v>133</v>
      </c>
      <c r="C226" s="71"/>
      <c r="D226" s="71"/>
      <c r="E226" s="71"/>
      <c r="F226" s="71"/>
      <c r="G226" s="71"/>
      <c r="H226" s="71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2:18" ht="12" hidden="1">
      <c r="B227" s="18" t="s">
        <v>1</v>
      </c>
      <c r="C227" s="71"/>
      <c r="D227" s="71"/>
      <c r="E227" s="71"/>
      <c r="F227" s="71"/>
      <c r="G227" s="71"/>
      <c r="H227" s="71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2:18" ht="12" hidden="1">
      <c r="B228" s="18"/>
      <c r="C228" s="71"/>
      <c r="D228" s="71"/>
      <c r="E228" s="71"/>
      <c r="F228" s="71"/>
      <c r="G228" s="71"/>
      <c r="H228" s="71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2:18" ht="12" hidden="1">
      <c r="B229" s="18" t="s">
        <v>2</v>
      </c>
      <c r="C229" s="71"/>
      <c r="D229" s="71"/>
      <c r="E229" s="71"/>
      <c r="F229" s="71"/>
      <c r="G229" s="71"/>
      <c r="H229" s="71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2:18" ht="12" hidden="1">
      <c r="B230" s="18" t="s">
        <v>3</v>
      </c>
      <c r="C230" s="71"/>
      <c r="D230" s="71"/>
      <c r="E230" s="71"/>
      <c r="F230" s="71"/>
      <c r="G230" s="71"/>
      <c r="H230" s="71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2:18" ht="12" hidden="1">
      <c r="B231" s="18" t="s">
        <v>4</v>
      </c>
      <c r="C231" s="71"/>
      <c r="D231" s="71"/>
      <c r="E231" s="71"/>
      <c r="F231" s="71"/>
      <c r="G231" s="71"/>
      <c r="H231" s="71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2:18" ht="12" hidden="1">
      <c r="B232" s="18" t="s">
        <v>5</v>
      </c>
      <c r="C232" s="71"/>
      <c r="D232" s="71"/>
      <c r="E232" s="71"/>
      <c r="F232" s="71"/>
      <c r="G232" s="71"/>
      <c r="H232" s="71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2:18" ht="12" hidden="1">
      <c r="B233" s="18" t="s">
        <v>6</v>
      </c>
      <c r="C233" s="71"/>
      <c r="D233" s="71"/>
      <c r="E233" s="71"/>
      <c r="F233" s="71"/>
      <c r="G233" s="71"/>
      <c r="H233" s="71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2:18" ht="12" hidden="1">
      <c r="B234" s="18" t="s">
        <v>7</v>
      </c>
      <c r="C234" s="71"/>
      <c r="D234" s="71"/>
      <c r="E234" s="71"/>
      <c r="F234" s="71"/>
      <c r="G234" s="71"/>
      <c r="H234" s="71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2:18" ht="12" hidden="1">
      <c r="B235" s="17"/>
      <c r="C235" s="71"/>
      <c r="D235" s="71"/>
      <c r="E235" s="71"/>
      <c r="F235" s="71"/>
      <c r="G235" s="71"/>
      <c r="H235" s="71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2:18" ht="12" hidden="1">
      <c r="B236" s="18" t="s">
        <v>8</v>
      </c>
      <c r="C236" s="71"/>
      <c r="D236" s="71"/>
      <c r="E236" s="71"/>
      <c r="F236" s="71"/>
      <c r="G236" s="71"/>
      <c r="H236" s="71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2:18" ht="12" hidden="1">
      <c r="B237" s="17"/>
      <c r="C237" s="71"/>
      <c r="D237" s="71"/>
      <c r="E237" s="71"/>
      <c r="F237" s="71"/>
      <c r="G237" s="71"/>
      <c r="H237" s="71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2:18" ht="12" hidden="1">
      <c r="B238" s="17"/>
      <c r="C238" s="73" t="e">
        <f>$F$30+$F$19+SUM(C225:C237)</f>
        <v>#VALUE!</v>
      </c>
      <c r="D238" s="72" t="e">
        <f>$F$30+$F$19+SUM(D225:D237)</f>
        <v>#VALUE!</v>
      </c>
      <c r="E238" s="72" t="e">
        <f>$F$30+$F$19+SUM(E225:E237)</f>
        <v>#VALUE!</v>
      </c>
      <c r="F238" s="72" t="e">
        <f>$F$30+$F$19+SUM(F225:F237)</f>
        <v>#VALUE!</v>
      </c>
      <c r="G238" s="72" t="e">
        <f>$F$30+$F$19+SUM(G225:G237)</f>
        <v>#VALUE!</v>
      </c>
      <c r="H238" s="72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2:18" ht="12">
      <c r="B239" s="17"/>
      <c r="C239" s="17"/>
      <c r="D239" s="17"/>
      <c r="E239" s="17"/>
      <c r="F239" s="2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2:18" ht="12">
      <c r="B240" s="17"/>
      <c r="C240" s="17"/>
      <c r="D240" s="17"/>
      <c r="E240" s="17"/>
      <c r="F240" s="2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2:18" ht="12">
      <c r="B241" s="17"/>
      <c r="C241" s="17"/>
      <c r="D241" s="17"/>
      <c r="E241" s="17"/>
      <c r="F241" s="2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2:18" ht="12">
      <c r="B242" s="17"/>
      <c r="C242" s="17"/>
      <c r="D242" s="17"/>
      <c r="E242" s="17"/>
      <c r="F242" s="2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2:18" ht="12">
      <c r="B243" s="17"/>
      <c r="C243" s="17"/>
      <c r="D243" s="17"/>
      <c r="E243" s="17"/>
      <c r="F243" s="2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2:18" ht="12">
      <c r="B244" s="17"/>
      <c r="C244" s="17"/>
      <c r="D244" s="17"/>
      <c r="E244" s="17"/>
      <c r="F244" s="2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2:18" ht="12">
      <c r="B245" s="17"/>
      <c r="C245" s="17"/>
      <c r="D245" s="17"/>
      <c r="E245" s="17"/>
      <c r="F245" s="2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2:18" ht="12">
      <c r="B246" s="17"/>
      <c r="C246" s="17"/>
      <c r="D246" s="17"/>
      <c r="E246" s="17"/>
      <c r="F246" s="2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2:18" ht="12">
      <c r="B247" s="17"/>
      <c r="C247" s="17"/>
      <c r="D247" s="17"/>
      <c r="E247" s="17"/>
      <c r="F247" s="2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2:18" ht="12">
      <c r="B248" s="17"/>
      <c r="C248" s="17"/>
      <c r="D248" s="17"/>
      <c r="E248" s="17"/>
      <c r="F248" s="2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2:18" ht="12">
      <c r="B249" s="17"/>
      <c r="C249" s="17"/>
      <c r="D249" s="17"/>
      <c r="E249" s="17"/>
      <c r="F249" s="2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2:18" ht="12">
      <c r="B250" s="17"/>
      <c r="C250" s="17"/>
      <c r="D250" s="17"/>
      <c r="E250" s="17"/>
      <c r="F250" s="2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2:18" ht="12">
      <c r="B251" s="17"/>
      <c r="C251" s="17"/>
      <c r="D251" s="17"/>
      <c r="E251" s="17"/>
      <c r="F251" s="2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2:18" ht="12">
      <c r="B252" s="17"/>
      <c r="C252" s="17"/>
      <c r="D252" s="17"/>
      <c r="E252" s="17"/>
      <c r="F252" s="2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2:18" ht="12">
      <c r="B253" s="17"/>
      <c r="C253" s="17"/>
      <c r="D253" s="17"/>
      <c r="E253" s="17"/>
      <c r="F253" s="2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2:18" ht="12">
      <c r="B254" s="17"/>
      <c r="C254" s="17"/>
      <c r="D254" s="17"/>
      <c r="E254" s="17"/>
      <c r="F254" s="2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2:18" ht="12">
      <c r="B255" s="17"/>
      <c r="C255" s="17"/>
      <c r="D255" s="17"/>
      <c r="E255" s="17"/>
      <c r="F255" s="2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2:18" ht="12">
      <c r="B256" s="17"/>
      <c r="C256" s="17"/>
      <c r="D256" s="17"/>
      <c r="E256" s="17"/>
      <c r="F256" s="2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2:18" ht="12">
      <c r="B257" s="17"/>
      <c r="C257" s="17"/>
      <c r="D257" s="17"/>
      <c r="E257" s="17"/>
      <c r="F257" s="2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2:18" ht="12">
      <c r="B258" s="17"/>
      <c r="C258" s="17"/>
      <c r="D258" s="17"/>
      <c r="E258" s="17"/>
      <c r="F258" s="2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2:18" ht="12">
      <c r="B259" s="17"/>
      <c r="C259" s="17"/>
      <c r="D259" s="17"/>
      <c r="E259" s="17"/>
      <c r="F259" s="2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2:18" ht="12">
      <c r="B260" s="17"/>
      <c r="C260" s="17"/>
      <c r="D260" s="17"/>
      <c r="E260" s="17"/>
      <c r="F260" s="2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2:18" ht="12">
      <c r="B261" s="17"/>
      <c r="C261" s="17"/>
      <c r="D261" s="17"/>
      <c r="E261" s="17"/>
      <c r="F261" s="2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2:18" ht="12">
      <c r="B262" s="17"/>
      <c r="C262" s="17"/>
      <c r="D262" s="17"/>
      <c r="E262" s="17"/>
      <c r="F262" s="2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2:18" ht="12">
      <c r="B263" s="17"/>
      <c r="C263" s="17"/>
      <c r="D263" s="17"/>
      <c r="E263" s="17"/>
      <c r="F263" s="2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2:18" ht="12">
      <c r="B264" s="17"/>
      <c r="C264" s="17"/>
      <c r="D264" s="17"/>
      <c r="E264" s="17"/>
      <c r="F264" s="2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2:18" ht="12">
      <c r="B265" s="17"/>
      <c r="C265" s="17"/>
      <c r="D265" s="17"/>
      <c r="E265" s="17"/>
      <c r="F265" s="2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2:18" ht="12">
      <c r="B266" s="17"/>
      <c r="C266" s="17"/>
      <c r="D266" s="17"/>
      <c r="E266" s="17"/>
      <c r="F266" s="2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2:18" ht="12">
      <c r="B267" s="17"/>
      <c r="C267" s="17"/>
      <c r="D267" s="17"/>
      <c r="E267" s="17"/>
      <c r="F267" s="2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2:18" ht="12">
      <c r="B268" s="17"/>
      <c r="C268" s="17"/>
      <c r="D268" s="17"/>
      <c r="E268" s="17"/>
      <c r="F268" s="2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2:18" ht="12">
      <c r="B269" s="17"/>
      <c r="C269" s="17"/>
      <c r="D269" s="17"/>
      <c r="E269" s="17"/>
      <c r="F269" s="2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12">
      <c r="B270" s="17"/>
      <c r="C270" s="17"/>
      <c r="D270" s="17"/>
      <c r="E270" s="17"/>
      <c r="F270" s="2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2:18" ht="12">
      <c r="B271" s="17"/>
      <c r="C271" s="17"/>
      <c r="D271" s="17"/>
      <c r="E271" s="17"/>
      <c r="F271" s="2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2:18" ht="12">
      <c r="B272" s="17"/>
      <c r="C272" s="17"/>
      <c r="D272" s="17"/>
      <c r="E272" s="17"/>
      <c r="F272" s="2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2:18" ht="12">
      <c r="B273" s="17"/>
      <c r="C273" s="17"/>
      <c r="D273" s="17"/>
      <c r="E273" s="17"/>
      <c r="F273" s="2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2:18" ht="12">
      <c r="B274" s="17"/>
      <c r="C274" s="17"/>
      <c r="D274" s="17"/>
      <c r="E274" s="17"/>
      <c r="F274" s="2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2:18" ht="12">
      <c r="B275" s="17"/>
      <c r="C275" s="17"/>
      <c r="D275" s="17"/>
      <c r="E275" s="17"/>
      <c r="F275" s="2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2:18" ht="12">
      <c r="B276" s="17"/>
      <c r="C276" s="17"/>
      <c r="D276" s="17"/>
      <c r="E276" s="17"/>
      <c r="F276" s="2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2:18" ht="12">
      <c r="B277" s="17"/>
      <c r="C277" s="17"/>
      <c r="D277" s="17"/>
      <c r="E277" s="17"/>
      <c r="F277" s="2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2:18" ht="12">
      <c r="B278" s="17"/>
      <c r="C278" s="17"/>
      <c r="D278" s="17"/>
      <c r="E278" s="17"/>
      <c r="F278" s="2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2:18" ht="12">
      <c r="B279" s="17"/>
      <c r="C279" s="17"/>
      <c r="D279" s="17"/>
      <c r="E279" s="17"/>
      <c r="F279" s="2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2:18" ht="12">
      <c r="B280" s="17"/>
      <c r="C280" s="17"/>
      <c r="D280" s="17"/>
      <c r="E280" s="17"/>
      <c r="F280" s="2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2:18" ht="12">
      <c r="B281" s="17"/>
      <c r="C281" s="17"/>
      <c r="D281" s="17"/>
      <c r="E281" s="17"/>
      <c r="F281" s="2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2:18" ht="12">
      <c r="B282" s="17"/>
      <c r="C282" s="17"/>
      <c r="D282" s="17"/>
      <c r="E282" s="17"/>
      <c r="F282" s="2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2:18" ht="12">
      <c r="B283" s="17"/>
      <c r="C283" s="17"/>
      <c r="D283" s="17"/>
      <c r="E283" s="17"/>
      <c r="F283" s="2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2:18" ht="12">
      <c r="B284" s="17"/>
      <c r="C284" s="17"/>
      <c r="D284" s="17"/>
      <c r="E284" s="17"/>
      <c r="F284" s="2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2:18" ht="12">
      <c r="B285" s="17"/>
      <c r="C285" s="17"/>
      <c r="D285" s="17"/>
      <c r="E285" s="17"/>
      <c r="F285" s="2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2:18" ht="12">
      <c r="B286" s="17"/>
      <c r="C286" s="17"/>
      <c r="D286" s="17"/>
      <c r="E286" s="17"/>
      <c r="F286" s="2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2:18" ht="12">
      <c r="B287" s="17"/>
      <c r="C287" s="17"/>
      <c r="D287" s="17"/>
      <c r="E287" s="17"/>
      <c r="F287" s="2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2:18" ht="12">
      <c r="B288" s="17"/>
      <c r="C288" s="17"/>
      <c r="D288" s="17"/>
      <c r="E288" s="17"/>
      <c r="F288" s="2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2:18" ht="12">
      <c r="B289" s="17"/>
      <c r="C289" s="17"/>
      <c r="D289" s="17"/>
      <c r="E289" s="17"/>
      <c r="F289" s="2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2:18" ht="12">
      <c r="B290" s="17"/>
      <c r="C290" s="17"/>
      <c r="D290" s="17"/>
      <c r="E290" s="17"/>
      <c r="F290" s="2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2:18" ht="12">
      <c r="B291" s="17"/>
      <c r="C291" s="17"/>
      <c r="D291" s="17"/>
      <c r="E291" s="17"/>
      <c r="F291" s="2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2:18" ht="12">
      <c r="B292" s="17"/>
      <c r="C292" s="17"/>
      <c r="D292" s="17"/>
      <c r="E292" s="17"/>
      <c r="F292" s="2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2:18" ht="12">
      <c r="B293" s="17"/>
      <c r="C293" s="17"/>
      <c r="D293" s="17"/>
      <c r="E293" s="17"/>
      <c r="F293" s="2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2:18" ht="12">
      <c r="B294" s="17"/>
      <c r="C294" s="17"/>
      <c r="D294" s="17"/>
      <c r="E294" s="17"/>
      <c r="F294" s="2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2:18" ht="12">
      <c r="B295" s="17"/>
      <c r="C295" s="17"/>
      <c r="D295" s="17"/>
      <c r="E295" s="17"/>
      <c r="F295" s="2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2:18" ht="12">
      <c r="B296" s="17"/>
      <c r="C296" s="17"/>
      <c r="D296" s="17"/>
      <c r="E296" s="17"/>
      <c r="F296" s="2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2:18" ht="12">
      <c r="B297" s="17"/>
      <c r="C297" s="17"/>
      <c r="D297" s="17"/>
      <c r="E297" s="17"/>
      <c r="F297" s="2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2:18" ht="12">
      <c r="B298" s="17"/>
      <c r="C298" s="17"/>
      <c r="D298" s="17"/>
      <c r="E298" s="17"/>
      <c r="F298" s="2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2:18" ht="12">
      <c r="B299" s="17"/>
      <c r="C299" s="17"/>
      <c r="D299" s="17"/>
      <c r="E299" s="17"/>
      <c r="F299" s="2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2:18" ht="12">
      <c r="B300" s="17"/>
      <c r="C300" s="17"/>
      <c r="D300" s="17"/>
      <c r="E300" s="17"/>
      <c r="F300" s="2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2:18" ht="12">
      <c r="B301" s="17"/>
      <c r="C301" s="17"/>
      <c r="D301" s="17"/>
      <c r="E301" s="17"/>
      <c r="F301" s="2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2:18" ht="12">
      <c r="B302" s="17"/>
      <c r="C302" s="17"/>
      <c r="D302" s="17"/>
      <c r="E302" s="17"/>
      <c r="F302" s="2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2:18" ht="12">
      <c r="B303" s="17"/>
      <c r="C303" s="17"/>
      <c r="D303" s="17"/>
      <c r="E303" s="17"/>
      <c r="F303" s="2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2:18" ht="12">
      <c r="B304" s="17"/>
      <c r="C304" s="17"/>
      <c r="D304" s="17"/>
      <c r="E304" s="17"/>
      <c r="F304" s="2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2:18" ht="12">
      <c r="B305" s="17"/>
      <c r="C305" s="17"/>
      <c r="D305" s="17"/>
      <c r="E305" s="17"/>
      <c r="F305" s="2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2:18" ht="12">
      <c r="B306" s="17"/>
      <c r="C306" s="17"/>
      <c r="D306" s="17"/>
      <c r="E306" s="17"/>
      <c r="F306" s="2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2:18" ht="12">
      <c r="B307" s="17"/>
      <c r="C307" s="17"/>
      <c r="D307" s="17"/>
      <c r="E307" s="17"/>
      <c r="F307" s="2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2:18" ht="12">
      <c r="B308" s="17"/>
      <c r="C308" s="17"/>
      <c r="D308" s="17"/>
      <c r="E308" s="17"/>
      <c r="F308" s="2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2:18" ht="12">
      <c r="B309" s="17"/>
      <c r="C309" s="17"/>
      <c r="D309" s="17"/>
      <c r="E309" s="17"/>
      <c r="F309" s="2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2:18" ht="12">
      <c r="B310" s="17"/>
      <c r="C310" s="17"/>
      <c r="D310" s="17"/>
      <c r="E310" s="17"/>
      <c r="F310" s="2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2:18" ht="12">
      <c r="B311" s="17"/>
      <c r="C311" s="17"/>
      <c r="D311" s="17"/>
      <c r="E311" s="17"/>
      <c r="F311" s="2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2:18" ht="12">
      <c r="B312" s="17"/>
      <c r="C312" s="17"/>
      <c r="D312" s="17"/>
      <c r="E312" s="17"/>
      <c r="F312" s="2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2:18" ht="12">
      <c r="B313" s="17"/>
      <c r="C313" s="17"/>
      <c r="D313" s="17"/>
      <c r="E313" s="17"/>
      <c r="F313" s="2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2:18" ht="12">
      <c r="B314" s="17"/>
      <c r="C314" s="17"/>
      <c r="D314" s="17"/>
      <c r="E314" s="17"/>
      <c r="F314" s="2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2:18" ht="12">
      <c r="B315" s="17"/>
      <c r="C315" s="17"/>
      <c r="D315" s="17"/>
      <c r="E315" s="17"/>
      <c r="F315" s="2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2:18" ht="12">
      <c r="B316" s="17"/>
      <c r="C316" s="17"/>
      <c r="D316" s="17"/>
      <c r="E316" s="17"/>
      <c r="F316" s="2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2:18" ht="12">
      <c r="B317" s="17"/>
      <c r="C317" s="17"/>
      <c r="D317" s="17"/>
      <c r="E317" s="17"/>
      <c r="F317" s="2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18" ht="12">
      <c r="B318" s="17"/>
      <c r="C318" s="17"/>
      <c r="D318" s="17"/>
      <c r="E318" s="17"/>
      <c r="F318" s="2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18" ht="12">
      <c r="B319" s="17"/>
      <c r="C319" s="17"/>
      <c r="D319" s="17"/>
      <c r="E319" s="17"/>
      <c r="F319" s="2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2:18" ht="12">
      <c r="B320" s="17"/>
      <c r="C320" s="17"/>
      <c r="D320" s="17"/>
      <c r="E320" s="17"/>
      <c r="F320" s="2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 ht="12">
      <c r="B321" s="17"/>
      <c r="C321" s="17"/>
      <c r="D321" s="17"/>
      <c r="E321" s="17"/>
      <c r="F321" s="2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 ht="12">
      <c r="B322" s="17"/>
      <c r="C322" s="17"/>
      <c r="D322" s="17"/>
      <c r="E322" s="17"/>
      <c r="F322" s="2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12">
      <c r="B323" s="17"/>
      <c r="C323" s="17"/>
      <c r="D323" s="17"/>
      <c r="E323" s="17"/>
      <c r="F323" s="2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12">
      <c r="B324" s="17"/>
      <c r="C324" s="17"/>
      <c r="D324" s="17"/>
      <c r="E324" s="17"/>
      <c r="F324" s="2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 ht="12">
      <c r="B325" s="17"/>
      <c r="C325" s="17"/>
      <c r="D325" s="17"/>
      <c r="E325" s="17"/>
      <c r="F325" s="2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 ht="12">
      <c r="B326" s="17"/>
      <c r="C326" s="17"/>
      <c r="D326" s="17"/>
      <c r="E326" s="17"/>
      <c r="F326" s="2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12">
      <c r="B327" s="17"/>
      <c r="C327" s="17"/>
      <c r="D327" s="17"/>
      <c r="E327" s="17"/>
      <c r="F327" s="2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12">
      <c r="B328" s="17"/>
      <c r="C328" s="17"/>
      <c r="D328" s="17"/>
      <c r="E328" s="17"/>
      <c r="F328" s="2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12">
      <c r="B329" s="17"/>
      <c r="C329" s="17"/>
      <c r="D329" s="17"/>
      <c r="E329" s="17"/>
      <c r="F329" s="2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2:18" ht="12">
      <c r="B330" s="17"/>
      <c r="C330" s="17"/>
      <c r="D330" s="17"/>
      <c r="E330" s="17"/>
      <c r="F330" s="2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2:18" ht="12">
      <c r="B331" s="17"/>
      <c r="C331" s="17"/>
      <c r="D331" s="17"/>
      <c r="E331" s="17"/>
      <c r="F331" s="2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2:18" ht="12">
      <c r="B332" s="17"/>
      <c r="C332" s="17"/>
      <c r="D332" s="17"/>
      <c r="E332" s="17"/>
      <c r="F332" s="2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2:18" ht="12">
      <c r="B333" s="17"/>
      <c r="C333" s="17"/>
      <c r="D333" s="17"/>
      <c r="E333" s="17"/>
      <c r="F333" s="2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12">
      <c r="B334" s="17"/>
      <c r="C334" s="17"/>
      <c r="D334" s="17"/>
      <c r="E334" s="17"/>
      <c r="F334" s="2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2:18" ht="12">
      <c r="B335" s="17"/>
      <c r="C335" s="17"/>
      <c r="D335" s="17"/>
      <c r="E335" s="17"/>
      <c r="F335" s="2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2:18" ht="12">
      <c r="B336" s="17"/>
      <c r="C336" s="17"/>
      <c r="D336" s="17"/>
      <c r="E336" s="17"/>
      <c r="F336" s="2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12">
      <c r="B337" s="17"/>
      <c r="C337" s="17"/>
      <c r="D337" s="17"/>
      <c r="E337" s="17"/>
      <c r="F337" s="2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12">
      <c r="B338" s="17"/>
      <c r="C338" s="17"/>
      <c r="D338" s="17"/>
      <c r="E338" s="17"/>
      <c r="F338" s="2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12">
      <c r="B339" s="17"/>
      <c r="C339" s="17"/>
      <c r="D339" s="17"/>
      <c r="E339" s="17"/>
      <c r="F339" s="2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2:18" ht="12">
      <c r="B340" s="17"/>
      <c r="C340" s="17"/>
      <c r="D340" s="17"/>
      <c r="E340" s="17"/>
      <c r="F340" s="2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2:18" ht="12">
      <c r="B341" s="17"/>
      <c r="C341" s="17"/>
      <c r="D341" s="17"/>
      <c r="E341" s="17"/>
      <c r="F341" s="2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2:18" ht="12">
      <c r="B342" s="17"/>
      <c r="C342" s="17"/>
      <c r="D342" s="17"/>
      <c r="E342" s="17"/>
      <c r="F342" s="2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12">
      <c r="B343" s="17"/>
      <c r="C343" s="17"/>
      <c r="D343" s="17"/>
      <c r="E343" s="17"/>
      <c r="F343" s="2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2:18" ht="12">
      <c r="B344" s="17"/>
      <c r="C344" s="17"/>
      <c r="D344" s="17"/>
      <c r="E344" s="17"/>
      <c r="F344" s="2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2:18" ht="12">
      <c r="B345" s="17"/>
      <c r="C345" s="17"/>
      <c r="D345" s="17"/>
      <c r="E345" s="17"/>
      <c r="F345" s="2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2:18" ht="12">
      <c r="B346" s="17"/>
      <c r="C346" s="17"/>
      <c r="D346" s="17"/>
      <c r="E346" s="17"/>
      <c r="F346" s="2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2:18" ht="12">
      <c r="B347" s="17"/>
      <c r="C347" s="17"/>
      <c r="D347" s="17"/>
      <c r="E347" s="17"/>
      <c r="F347" s="2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2:18" ht="12">
      <c r="B348" s="17"/>
      <c r="C348" s="17"/>
      <c r="D348" s="17"/>
      <c r="E348" s="17"/>
      <c r="F348" s="2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12">
      <c r="B349" s="17"/>
      <c r="C349" s="17"/>
      <c r="D349" s="17"/>
      <c r="E349" s="17"/>
      <c r="F349" s="2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12">
      <c r="B350" s="17"/>
      <c r="C350" s="17"/>
      <c r="D350" s="17"/>
      <c r="E350" s="17"/>
      <c r="F350" s="2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2:18" ht="12">
      <c r="B351" s="17"/>
      <c r="C351" s="17"/>
      <c r="D351" s="17"/>
      <c r="E351" s="17"/>
      <c r="F351" s="2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2:18" ht="12">
      <c r="B352" s="17"/>
      <c r="C352" s="17"/>
      <c r="D352" s="17"/>
      <c r="E352" s="17"/>
      <c r="F352" s="2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2:18" ht="12">
      <c r="B353" s="17"/>
      <c r="C353" s="17"/>
      <c r="D353" s="17"/>
      <c r="E353" s="17"/>
      <c r="F353" s="2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2:18" ht="12">
      <c r="B354" s="17"/>
      <c r="C354" s="17"/>
      <c r="D354" s="17"/>
      <c r="E354" s="17"/>
      <c r="F354" s="2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12">
      <c r="B355" s="17"/>
      <c r="C355" s="17"/>
      <c r="D355" s="17"/>
      <c r="E355" s="17"/>
      <c r="F355" s="2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12">
      <c r="B356" s="17"/>
      <c r="C356" s="17"/>
      <c r="D356" s="17"/>
      <c r="E356" s="17"/>
      <c r="F356" s="2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12">
      <c r="B357" s="17"/>
      <c r="C357" s="17"/>
      <c r="D357" s="17"/>
      <c r="E357" s="17"/>
      <c r="F357" s="2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2:18" ht="12">
      <c r="B358" s="17"/>
      <c r="C358" s="17"/>
      <c r="D358" s="17"/>
      <c r="E358" s="17"/>
      <c r="F358" s="2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2:18" ht="12">
      <c r="B359" s="17"/>
      <c r="C359" s="17"/>
      <c r="D359" s="17"/>
      <c r="E359" s="17"/>
      <c r="F359" s="2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18" ht="12">
      <c r="B360" s="17"/>
      <c r="C360" s="17"/>
      <c r="D360" s="17"/>
      <c r="E360" s="17"/>
      <c r="F360" s="2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12">
      <c r="B361" s="17"/>
      <c r="C361" s="17"/>
      <c r="D361" s="17"/>
      <c r="E361" s="17"/>
      <c r="F361" s="2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12">
      <c r="B362" s="17"/>
      <c r="C362" s="17"/>
      <c r="D362" s="17"/>
      <c r="E362" s="17"/>
      <c r="F362" s="2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2:18" ht="12">
      <c r="B363" s="17"/>
      <c r="C363" s="17"/>
      <c r="D363" s="17"/>
      <c r="E363" s="17"/>
      <c r="F363" s="2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12">
      <c r="B364" s="17"/>
      <c r="C364" s="17"/>
      <c r="D364" s="17"/>
      <c r="E364" s="17"/>
      <c r="F364" s="2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12">
      <c r="B365" s="17"/>
      <c r="C365" s="17"/>
      <c r="D365" s="17"/>
      <c r="E365" s="17"/>
      <c r="F365" s="2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2:18" ht="12">
      <c r="B366" s="17"/>
      <c r="C366" s="17"/>
      <c r="D366" s="17"/>
      <c r="E366" s="17"/>
      <c r="F366" s="2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12">
      <c r="B367" s="17"/>
      <c r="C367" s="17"/>
      <c r="D367" s="17"/>
      <c r="E367" s="17"/>
      <c r="F367" s="2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2:18" ht="12">
      <c r="B368" s="17"/>
      <c r="C368" s="17"/>
      <c r="D368" s="17"/>
      <c r="E368" s="17"/>
      <c r="F368" s="2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2:18" ht="12">
      <c r="B369" s="17"/>
      <c r="C369" s="17"/>
      <c r="D369" s="17"/>
      <c r="E369" s="17"/>
      <c r="F369" s="2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2:18" ht="12">
      <c r="B370" s="17"/>
      <c r="C370" s="17"/>
      <c r="D370" s="17"/>
      <c r="E370" s="17"/>
      <c r="F370" s="2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18" ht="12">
      <c r="B371" s="17"/>
      <c r="C371" s="17"/>
      <c r="D371" s="17"/>
      <c r="E371" s="17"/>
      <c r="F371" s="2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12">
      <c r="B372" s="17"/>
      <c r="C372" s="17"/>
      <c r="D372" s="17"/>
      <c r="E372" s="17"/>
      <c r="F372" s="2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2:18" ht="12">
      <c r="B373" s="17"/>
      <c r="C373" s="17"/>
      <c r="D373" s="17"/>
      <c r="E373" s="17"/>
      <c r="F373" s="2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2:18" ht="12">
      <c r="B374" s="17"/>
      <c r="C374" s="17"/>
      <c r="D374" s="17"/>
      <c r="E374" s="17"/>
      <c r="F374" s="2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12">
      <c r="B375" s="17"/>
      <c r="C375" s="17"/>
      <c r="D375" s="17"/>
      <c r="E375" s="17"/>
      <c r="F375" s="2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2:18" ht="12">
      <c r="B376" s="17"/>
      <c r="C376" s="17"/>
      <c r="D376" s="17"/>
      <c r="E376" s="17"/>
      <c r="F376" s="2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2:18" ht="12">
      <c r="B377" s="17"/>
      <c r="C377" s="17"/>
      <c r="D377" s="17"/>
      <c r="E377" s="17"/>
      <c r="F377" s="2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2:18" ht="12">
      <c r="B378" s="17"/>
      <c r="C378" s="17"/>
      <c r="D378" s="17"/>
      <c r="E378" s="17"/>
      <c r="F378" s="2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2:18" ht="12">
      <c r="B379" s="17"/>
      <c r="C379" s="17"/>
      <c r="D379" s="17"/>
      <c r="E379" s="17"/>
      <c r="F379" s="2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2:18" ht="12">
      <c r="B380" s="17"/>
      <c r="C380" s="17"/>
      <c r="D380" s="17"/>
      <c r="E380" s="17"/>
      <c r="F380" s="2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2:18" ht="12">
      <c r="B381" s="17"/>
      <c r="C381" s="17"/>
      <c r="D381" s="17"/>
      <c r="E381" s="17"/>
      <c r="F381" s="2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2:18" ht="12">
      <c r="B382" s="17"/>
      <c r="C382" s="17"/>
      <c r="D382" s="17"/>
      <c r="E382" s="17"/>
      <c r="F382" s="2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2:18" ht="12">
      <c r="B383" s="17"/>
      <c r="C383" s="17"/>
      <c r="D383" s="17"/>
      <c r="E383" s="17"/>
      <c r="F383" s="2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2:18" ht="12">
      <c r="B384" s="17"/>
      <c r="C384" s="17"/>
      <c r="D384" s="17"/>
      <c r="E384" s="17"/>
      <c r="F384" s="2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2:18" ht="12">
      <c r="B385" s="17"/>
      <c r="C385" s="17"/>
      <c r="D385" s="17"/>
      <c r="E385" s="17"/>
      <c r="F385" s="2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2:18" ht="12">
      <c r="B386" s="17"/>
      <c r="C386" s="17"/>
      <c r="D386" s="17"/>
      <c r="E386" s="17"/>
      <c r="F386" s="2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2:18" ht="12">
      <c r="B387" s="17"/>
      <c r="C387" s="17"/>
      <c r="D387" s="17"/>
      <c r="E387" s="17"/>
      <c r="F387" s="2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2:18" ht="12">
      <c r="B388" s="17"/>
      <c r="C388" s="17"/>
      <c r="D388" s="17"/>
      <c r="E388" s="17"/>
      <c r="F388" s="2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18" ht="12">
      <c r="B389" s="17"/>
      <c r="C389" s="17"/>
      <c r="D389" s="17"/>
      <c r="E389" s="17"/>
      <c r="F389" s="2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18" ht="12">
      <c r="B390" s="17"/>
      <c r="C390" s="17"/>
      <c r="D390" s="17"/>
      <c r="E390" s="17"/>
      <c r="F390" s="2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2:18" ht="12">
      <c r="B391" s="17"/>
      <c r="C391" s="17"/>
      <c r="D391" s="17"/>
      <c r="E391" s="17"/>
      <c r="F391" s="2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18" ht="12">
      <c r="B392" s="17"/>
      <c r="C392" s="17"/>
      <c r="D392" s="17"/>
      <c r="E392" s="17"/>
      <c r="F392" s="2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18" ht="12">
      <c r="B393" s="17"/>
      <c r="C393" s="17"/>
      <c r="D393" s="17"/>
      <c r="E393" s="17"/>
      <c r="F393" s="2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2:18" ht="12">
      <c r="B394" s="17"/>
      <c r="C394" s="17"/>
      <c r="D394" s="17"/>
      <c r="E394" s="17"/>
      <c r="F394" s="2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2:18" ht="12">
      <c r="B395" s="17"/>
      <c r="C395" s="17"/>
      <c r="D395" s="17"/>
      <c r="E395" s="17"/>
      <c r="F395" s="2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2:18" ht="12">
      <c r="B396" s="17"/>
      <c r="C396" s="17"/>
      <c r="D396" s="17"/>
      <c r="E396" s="17"/>
      <c r="F396" s="2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2:18" ht="12">
      <c r="B397" s="17"/>
      <c r="C397" s="17"/>
      <c r="D397" s="17"/>
      <c r="E397" s="17"/>
      <c r="F397" s="2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12">
      <c r="B398" s="17"/>
      <c r="C398" s="17"/>
      <c r="D398" s="17"/>
      <c r="E398" s="17"/>
      <c r="F398" s="2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2:18" ht="12">
      <c r="B399" s="17"/>
      <c r="C399" s="17"/>
      <c r="D399" s="17"/>
      <c r="E399" s="17"/>
      <c r="F399" s="2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2:18" ht="12">
      <c r="B400" s="17"/>
      <c r="C400" s="17"/>
      <c r="D400" s="17"/>
      <c r="E400" s="17"/>
      <c r="F400" s="2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12">
      <c r="B401" s="17"/>
      <c r="C401" s="17"/>
      <c r="D401" s="17"/>
      <c r="E401" s="17"/>
      <c r="F401" s="2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12">
      <c r="B402" s="17"/>
      <c r="C402" s="17"/>
      <c r="D402" s="17"/>
      <c r="E402" s="17"/>
      <c r="F402" s="2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2:18" ht="12">
      <c r="B403" s="17"/>
      <c r="C403" s="17"/>
      <c r="D403" s="17"/>
      <c r="E403" s="17"/>
      <c r="F403" s="2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12">
      <c r="B404" s="17"/>
      <c r="C404" s="17"/>
      <c r="D404" s="17"/>
      <c r="E404" s="17"/>
      <c r="F404" s="2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12">
      <c r="B405" s="17"/>
      <c r="C405" s="17"/>
      <c r="D405" s="17"/>
      <c r="E405" s="17"/>
      <c r="F405" s="2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12">
      <c r="B406" s="17"/>
      <c r="C406" s="17"/>
      <c r="D406" s="17"/>
      <c r="E406" s="17"/>
      <c r="F406" s="2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2:18" ht="12">
      <c r="B407" s="17"/>
      <c r="C407" s="17"/>
      <c r="D407" s="17"/>
      <c r="E407" s="17"/>
      <c r="F407" s="2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2:18" ht="12">
      <c r="B408" s="17"/>
      <c r="C408" s="17"/>
      <c r="D408" s="17"/>
      <c r="E408" s="17"/>
      <c r="F408" s="2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2:18" ht="12">
      <c r="B409" s="17"/>
      <c r="C409" s="17"/>
      <c r="D409" s="17"/>
      <c r="E409" s="17"/>
      <c r="F409" s="2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2:18" ht="12">
      <c r="B410" s="17"/>
      <c r="C410" s="17"/>
      <c r="D410" s="17"/>
      <c r="E410" s="17"/>
      <c r="F410" s="2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12">
      <c r="B411" s="17"/>
      <c r="C411" s="17"/>
      <c r="D411" s="17"/>
      <c r="E411" s="17"/>
      <c r="F411" s="2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2:18" ht="12">
      <c r="B412" s="17"/>
      <c r="C412" s="17"/>
      <c r="D412" s="17"/>
      <c r="E412" s="17"/>
      <c r="F412" s="2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2:18" ht="12">
      <c r="B413" s="17"/>
      <c r="C413" s="17"/>
      <c r="D413" s="17"/>
      <c r="E413" s="17"/>
      <c r="F413" s="2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2:18" ht="12">
      <c r="B414" s="17"/>
      <c r="C414" s="17"/>
      <c r="D414" s="17"/>
      <c r="E414" s="17"/>
      <c r="F414" s="2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2:18" ht="12">
      <c r="B415" s="17"/>
      <c r="C415" s="17"/>
      <c r="D415" s="17"/>
      <c r="E415" s="17"/>
      <c r="F415" s="2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2:18" ht="12">
      <c r="B416" s="17"/>
      <c r="C416" s="17"/>
      <c r="D416" s="17"/>
      <c r="E416" s="17"/>
      <c r="F416" s="2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2:18" ht="12">
      <c r="B417" s="17"/>
      <c r="C417" s="17"/>
      <c r="D417" s="17"/>
      <c r="E417" s="17"/>
      <c r="F417" s="2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2:18" ht="12">
      <c r="B418" s="17"/>
      <c r="C418" s="17"/>
      <c r="D418" s="17"/>
      <c r="E418" s="17"/>
      <c r="F418" s="2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2:18" ht="12">
      <c r="B419" s="17"/>
      <c r="C419" s="17"/>
      <c r="D419" s="17"/>
      <c r="E419" s="17"/>
      <c r="F419" s="2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2:18" ht="12">
      <c r="B420" s="17"/>
      <c r="C420" s="17"/>
      <c r="D420" s="17"/>
      <c r="E420" s="17"/>
      <c r="F420" s="2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2:18" ht="12">
      <c r="B421" s="17"/>
      <c r="C421" s="17"/>
      <c r="D421" s="17"/>
      <c r="E421" s="17"/>
      <c r="F421" s="2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2:18" ht="12">
      <c r="B422" s="17"/>
      <c r="C422" s="17"/>
      <c r="D422" s="17"/>
      <c r="E422" s="17"/>
      <c r="F422" s="2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18" ht="12">
      <c r="B423" s="17"/>
      <c r="C423" s="17"/>
      <c r="D423" s="17"/>
      <c r="E423" s="17"/>
      <c r="F423" s="2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12">
      <c r="B424" s="17"/>
      <c r="C424" s="17"/>
      <c r="D424" s="17"/>
      <c r="E424" s="17"/>
      <c r="F424" s="2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2:18" ht="12">
      <c r="B425" s="17"/>
      <c r="C425" s="17"/>
      <c r="D425" s="17"/>
      <c r="E425" s="17"/>
      <c r="F425" s="2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2:18" ht="12">
      <c r="B426" s="17"/>
      <c r="C426" s="17"/>
      <c r="D426" s="17"/>
      <c r="E426" s="17"/>
      <c r="F426" s="2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2:18" ht="12">
      <c r="B427" s="17"/>
      <c r="C427" s="17"/>
      <c r="D427" s="17"/>
      <c r="E427" s="17"/>
      <c r="F427" s="2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2:18" ht="12">
      <c r="B428" s="17"/>
      <c r="C428" s="17"/>
      <c r="D428" s="17"/>
      <c r="E428" s="17"/>
      <c r="F428" s="2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2:18" ht="12">
      <c r="B429" s="17"/>
      <c r="C429" s="17"/>
      <c r="D429" s="17"/>
      <c r="E429" s="17"/>
      <c r="F429" s="2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2:18" ht="12">
      <c r="B430" s="17"/>
      <c r="C430" s="17"/>
      <c r="D430" s="17"/>
      <c r="E430" s="17"/>
      <c r="F430" s="2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2:18" ht="12">
      <c r="B431" s="17"/>
      <c r="C431" s="17"/>
      <c r="D431" s="17"/>
      <c r="E431" s="17"/>
      <c r="F431" s="2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2:18" ht="12">
      <c r="B432" s="17"/>
      <c r="C432" s="17"/>
      <c r="D432" s="17"/>
      <c r="E432" s="17"/>
      <c r="F432" s="2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2:18" ht="12">
      <c r="B433" s="17"/>
      <c r="C433" s="17"/>
      <c r="D433" s="17"/>
      <c r="E433" s="17"/>
      <c r="F433" s="2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2:18" ht="12">
      <c r="B434" s="17"/>
      <c r="C434" s="17"/>
      <c r="D434" s="17"/>
      <c r="E434" s="17"/>
      <c r="F434" s="2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2:18" ht="12">
      <c r="B435" s="17"/>
      <c r="C435" s="17"/>
      <c r="D435" s="17"/>
      <c r="E435" s="17"/>
      <c r="F435" s="2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2:18" ht="12">
      <c r="B436" s="17"/>
      <c r="C436" s="17"/>
      <c r="D436" s="17"/>
      <c r="E436" s="17"/>
      <c r="F436" s="2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2:18" ht="12">
      <c r="B437" s="17"/>
      <c r="C437" s="17"/>
      <c r="D437" s="17"/>
      <c r="E437" s="17"/>
      <c r="F437" s="2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2:18" ht="12">
      <c r="B438" s="17"/>
      <c r="C438" s="17"/>
      <c r="D438" s="17"/>
      <c r="E438" s="17"/>
      <c r="F438" s="2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2:18" ht="12">
      <c r="B439" s="17"/>
      <c r="C439" s="17"/>
      <c r="D439" s="17"/>
      <c r="E439" s="17"/>
      <c r="F439" s="2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2:18" ht="12">
      <c r="B440" s="17"/>
      <c r="C440" s="17"/>
      <c r="D440" s="17"/>
      <c r="E440" s="17"/>
      <c r="F440" s="2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2:18" ht="12">
      <c r="B441" s="17"/>
      <c r="C441" s="17"/>
      <c r="D441" s="17"/>
      <c r="E441" s="17"/>
      <c r="F441" s="2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2:18" ht="12">
      <c r="B442" s="17"/>
      <c r="C442" s="17"/>
      <c r="D442" s="17"/>
      <c r="E442" s="17"/>
      <c r="F442" s="2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2:18" ht="12">
      <c r="B443" s="17"/>
      <c r="C443" s="17"/>
      <c r="D443" s="17"/>
      <c r="E443" s="17"/>
      <c r="F443" s="2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2:18" ht="12">
      <c r="B444" s="17"/>
      <c r="C444" s="17"/>
      <c r="D444" s="17"/>
      <c r="E444" s="17"/>
      <c r="F444" s="2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2:18" ht="12">
      <c r="B445" s="17"/>
      <c r="C445" s="17"/>
      <c r="D445" s="17"/>
      <c r="E445" s="17"/>
      <c r="F445" s="2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2:18" ht="12">
      <c r="B446" s="17"/>
      <c r="C446" s="17"/>
      <c r="D446" s="17"/>
      <c r="E446" s="17"/>
      <c r="F446" s="2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2:18" ht="12">
      <c r="B447" s="17"/>
      <c r="C447" s="17"/>
      <c r="D447" s="17"/>
      <c r="E447" s="17"/>
      <c r="F447" s="2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2:18" ht="12">
      <c r="B448" s="17"/>
      <c r="C448" s="17"/>
      <c r="D448" s="17"/>
      <c r="E448" s="17"/>
      <c r="F448" s="2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2:18" ht="12">
      <c r="B449" s="17"/>
      <c r="C449" s="17"/>
      <c r="D449" s="17"/>
      <c r="E449" s="17"/>
      <c r="F449" s="2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2:18" ht="12">
      <c r="B450" s="17"/>
      <c r="C450" s="17"/>
      <c r="D450" s="17"/>
      <c r="E450" s="17"/>
      <c r="F450" s="2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2:18" ht="12">
      <c r="B451" s="17"/>
      <c r="C451" s="17"/>
      <c r="D451" s="17"/>
      <c r="E451" s="17"/>
      <c r="F451" s="2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2:18" ht="12">
      <c r="B452" s="17"/>
      <c r="C452" s="17"/>
      <c r="D452" s="17"/>
      <c r="E452" s="17"/>
      <c r="F452" s="2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2:18" ht="12">
      <c r="B453" s="17"/>
      <c r="C453" s="17"/>
      <c r="D453" s="17"/>
      <c r="E453" s="17"/>
      <c r="F453" s="2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2:18" ht="12">
      <c r="B454" s="17"/>
      <c r="C454" s="17"/>
      <c r="D454" s="17"/>
      <c r="E454" s="17"/>
      <c r="F454" s="2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2:18" ht="12">
      <c r="B455" s="17"/>
      <c r="C455" s="17"/>
      <c r="D455" s="17"/>
      <c r="E455" s="17"/>
      <c r="F455" s="2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2:18" ht="12">
      <c r="B456" s="17"/>
      <c r="C456" s="17"/>
      <c r="D456" s="17"/>
      <c r="E456" s="17"/>
      <c r="F456" s="2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2:18" ht="12">
      <c r="B457" s="17"/>
      <c r="C457" s="17"/>
      <c r="D457" s="17"/>
      <c r="E457" s="17"/>
      <c r="F457" s="2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2:18" ht="12">
      <c r="B458" s="17"/>
      <c r="C458" s="17"/>
      <c r="D458" s="17"/>
      <c r="E458" s="17"/>
      <c r="F458" s="2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2:18" ht="12">
      <c r="B459" s="17"/>
      <c r="C459" s="17"/>
      <c r="D459" s="17"/>
      <c r="E459" s="17"/>
      <c r="F459" s="2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2:18" ht="12">
      <c r="B460" s="17"/>
      <c r="C460" s="17"/>
      <c r="D460" s="17"/>
      <c r="E460" s="17"/>
      <c r="F460" s="2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2:18" ht="12">
      <c r="B461" s="17"/>
      <c r="C461" s="17"/>
      <c r="D461" s="17"/>
      <c r="E461" s="17"/>
      <c r="F461" s="2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2:18" ht="12">
      <c r="B462" s="17"/>
      <c r="C462" s="17"/>
      <c r="D462" s="17"/>
      <c r="E462" s="17"/>
      <c r="F462" s="2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2:18" ht="12">
      <c r="B463" s="17"/>
      <c r="C463" s="17"/>
      <c r="D463" s="17"/>
      <c r="E463" s="17"/>
      <c r="F463" s="2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2:18" ht="12">
      <c r="B464" s="17"/>
      <c r="C464" s="17"/>
      <c r="D464" s="17"/>
      <c r="E464" s="17"/>
      <c r="F464" s="2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2:18" ht="12">
      <c r="B465" s="17"/>
      <c r="C465" s="17"/>
      <c r="D465" s="17"/>
      <c r="E465" s="17"/>
      <c r="F465" s="2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2:18" ht="12">
      <c r="B466" s="17"/>
      <c r="C466" s="17"/>
      <c r="D466" s="17"/>
      <c r="E466" s="17"/>
      <c r="F466" s="2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2:18" ht="12">
      <c r="B467" s="17"/>
      <c r="C467" s="17"/>
      <c r="D467" s="17"/>
      <c r="E467" s="17"/>
      <c r="F467" s="2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2:18" ht="12">
      <c r="B468" s="17"/>
      <c r="C468" s="17"/>
      <c r="D468" s="17"/>
      <c r="E468" s="17"/>
      <c r="F468" s="2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2:18" ht="12">
      <c r="B469" s="17"/>
      <c r="C469" s="17"/>
      <c r="D469" s="17"/>
      <c r="E469" s="17"/>
      <c r="F469" s="2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2:18" ht="12">
      <c r="B470" s="17"/>
      <c r="C470" s="17"/>
      <c r="D470" s="17"/>
      <c r="E470" s="17"/>
      <c r="F470" s="2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2:18" ht="12">
      <c r="B471" s="17"/>
      <c r="C471" s="17"/>
      <c r="D471" s="17"/>
      <c r="E471" s="17"/>
      <c r="F471" s="2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2:18" ht="12">
      <c r="B472" s="17"/>
      <c r="C472" s="17"/>
      <c r="D472" s="17"/>
      <c r="E472" s="17"/>
      <c r="F472" s="2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2:18" ht="12">
      <c r="B473" s="17"/>
      <c r="C473" s="17"/>
      <c r="D473" s="17"/>
      <c r="E473" s="17"/>
      <c r="F473" s="2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2:18" ht="12">
      <c r="B474" s="17"/>
      <c r="C474" s="17"/>
      <c r="D474" s="17"/>
      <c r="E474" s="17"/>
      <c r="F474" s="2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2:18" ht="12">
      <c r="B475" s="17"/>
      <c r="C475" s="17"/>
      <c r="D475" s="17"/>
      <c r="E475" s="17"/>
      <c r="F475" s="2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2:18" ht="12">
      <c r="B476" s="17"/>
      <c r="C476" s="17"/>
      <c r="D476" s="17"/>
      <c r="E476" s="17"/>
      <c r="F476" s="2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2:18" ht="12">
      <c r="B477" s="17"/>
      <c r="C477" s="17"/>
      <c r="D477" s="17"/>
      <c r="E477" s="17"/>
      <c r="F477" s="2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</sheetData>
  <mergeCells count="8">
    <mergeCell ref="C223:H223"/>
    <mergeCell ref="E5:H5"/>
    <mergeCell ref="E84:H84"/>
    <mergeCell ref="B1:H1"/>
    <mergeCell ref="B2:H2"/>
    <mergeCell ref="F4:H4"/>
    <mergeCell ref="E66:F66"/>
    <mergeCell ref="E67:F67"/>
  </mergeCells>
  <printOptions horizontalCentered="1" verticalCentered="1"/>
  <pageMargins left="0.75" right="0.75" top="0.25" bottom="0.5" header="0.5" footer="0.25"/>
  <pageSetup fitToHeight="0" fitToWidth="1" horizontalDpi="360" verticalDpi="360" orientation="portrait" scale="89"/>
  <headerFooter alignWithMargins="0">
    <oddFooter>&amp;L&amp;"Times,Regular"&amp;8Financial Picture&amp;C&amp;"Times,Regular"&amp;8© 2010 North Point Ministries, Inc.&amp;R&amp;P</oddFooter>
  </headerFooter>
  <rowBreaks count="3" manualBreakCount="3">
    <brk id="52" min="1" max="7" man="1"/>
    <brk id="105" min="1" max="7" man="1"/>
    <brk id="171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Unger</dc:creator>
  <cp:keywords/>
  <dc:description/>
  <cp:lastModifiedBy>Michelle May</cp:lastModifiedBy>
  <cp:lastPrinted>2010-04-08T17:49:00Z</cp:lastPrinted>
  <dcterms:created xsi:type="dcterms:W3CDTF">1999-11-11T02:36:55Z</dcterms:created>
  <dcterms:modified xsi:type="dcterms:W3CDTF">2010-04-13T19:14:26Z</dcterms:modified>
  <cp:category/>
  <cp:version/>
  <cp:contentType/>
  <cp:contentStatus/>
</cp:coreProperties>
</file>